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ULS DOCUMENTS\SWF Bowls\"/>
    </mc:Choice>
  </mc:AlternateContent>
  <xr:revisionPtr revIDLastSave="0" documentId="13_ncr:1_{3C97603A-7A6C-4B17-B255-4E74CC64E06C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CMBL A" sheetId="2" r:id="rId1"/>
    <sheet name="CMBL B" sheetId="1" r:id="rId2"/>
    <sheet name="C&amp;D" sheetId="3" r:id="rId3"/>
  </sheets>
  <definedNames>
    <definedName name="_xlnm.Print_Area" localSheetId="2">'C&amp;D'!$A$1:$AO$84</definedName>
    <definedName name="_xlnm.Print_Area" localSheetId="0">'CMBL A'!$A$1:$AE$88</definedName>
    <definedName name="_xlnm.Print_Area" localSheetId="1">'CMBL B'!$A$1:$AO$78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6" i="2" l="1"/>
  <c r="W80" i="2" s="1"/>
  <c r="AA78" i="2"/>
  <c r="AA77" i="2"/>
  <c r="AA76" i="2"/>
  <c r="AA75" i="2"/>
  <c r="W78" i="2"/>
  <c r="W79" i="2" s="1"/>
  <c r="W77" i="2"/>
  <c r="W75" i="2"/>
  <c r="AA80" i="2"/>
  <c r="V61" i="2"/>
  <c r="AA79" i="2" l="1"/>
  <c r="AK61" i="1"/>
  <c r="AK60" i="1"/>
  <c r="AK59" i="1"/>
  <c r="AK63" i="1" s="1"/>
  <c r="AK58" i="1"/>
  <c r="AG61" i="1"/>
  <c r="AG60" i="1"/>
  <c r="AG62" i="1" s="1"/>
  <c r="AG59" i="1"/>
  <c r="AG63" i="1" s="1"/>
  <c r="AG58" i="1"/>
  <c r="AF45" i="1"/>
  <c r="AK62" i="1" l="1"/>
  <c r="AF75" i="3"/>
  <c r="AF79" i="3" s="1"/>
  <c r="AF74" i="3"/>
  <c r="AF77" i="3"/>
  <c r="AF76" i="3"/>
  <c r="AJ77" i="3"/>
  <c r="AJ76" i="3"/>
  <c r="AJ75" i="3"/>
  <c r="AJ79" i="3" s="1"/>
  <c r="AJ74" i="3"/>
  <c r="AF78" i="3" l="1"/>
  <c r="AJ78" i="3"/>
  <c r="AF61" i="3"/>
  <c r="V57" i="2" l="1"/>
  <c r="AF41" i="1"/>
  <c r="V45" i="2" l="1"/>
  <c r="AF57" i="3" l="1"/>
  <c r="V53" i="2" l="1"/>
  <c r="AF37" i="1" l="1"/>
  <c r="AF29" i="1" l="1"/>
  <c r="AF33" i="1"/>
  <c r="V49" i="2"/>
  <c r="AF53" i="3" l="1"/>
  <c r="AF49" i="3" l="1"/>
  <c r="AF45" i="3" l="1"/>
  <c r="V37" i="2" l="1"/>
  <c r="AF41" i="3"/>
  <c r="AN37" i="3" l="1"/>
  <c r="AN41" i="3" s="1"/>
  <c r="AN45" i="3" s="1"/>
  <c r="AN49" i="3" s="1"/>
  <c r="AN53" i="3" s="1"/>
  <c r="AN57" i="3" s="1"/>
  <c r="AN61" i="3" s="1"/>
  <c r="AF37" i="3"/>
  <c r="V33" i="2" l="1"/>
  <c r="AF25" i="1" l="1"/>
  <c r="AF21" i="1" l="1"/>
  <c r="V29" i="2" l="1"/>
  <c r="AF33" i="3" l="1"/>
  <c r="V25" i="2"/>
  <c r="AK13" i="1" l="1"/>
  <c r="AK17" i="1" s="1"/>
  <c r="AK21" i="1" s="1"/>
  <c r="AK25" i="1" s="1"/>
  <c r="AK29" i="1" s="1"/>
  <c r="AK33" i="1" s="1"/>
  <c r="AK37" i="1" s="1"/>
  <c r="AK41" i="1" s="1"/>
  <c r="AK45" i="1" s="1"/>
  <c r="AF17" i="1"/>
  <c r="AF29" i="3" l="1"/>
  <c r="AL13" i="1" l="1"/>
  <c r="AL17" i="1" s="1"/>
  <c r="AL21" i="1" s="1"/>
  <c r="AL25" i="1" s="1"/>
  <c r="AL29" i="1" s="1"/>
  <c r="AL33" i="1" s="1"/>
  <c r="AL37" i="1" s="1"/>
  <c r="AL41" i="1" s="1"/>
  <c r="AL45" i="1" s="1"/>
  <c r="AF13" i="1"/>
  <c r="V20" i="2"/>
  <c r="AL13" i="3" l="1"/>
  <c r="AL17" i="3" s="1"/>
  <c r="AL21" i="3" s="1"/>
  <c r="AL25" i="3" s="1"/>
  <c r="AL29" i="3" s="1"/>
  <c r="AL33" i="3" s="1"/>
  <c r="AL37" i="3" s="1"/>
  <c r="AL41" i="3" s="1"/>
  <c r="AL45" i="3" s="1"/>
  <c r="AL49" i="3" s="1"/>
  <c r="AL53" i="3" s="1"/>
  <c r="AL57" i="3" s="1"/>
  <c r="AL61" i="3" s="1"/>
  <c r="AK13" i="3"/>
  <c r="AK17" i="3" s="1"/>
  <c r="AK21" i="3" s="1"/>
  <c r="AK25" i="3" s="1"/>
  <c r="AK29" i="3" s="1"/>
  <c r="AK33" i="3" s="1"/>
  <c r="AK37" i="3" s="1"/>
  <c r="AK41" i="3" s="1"/>
  <c r="AK45" i="3" s="1"/>
  <c r="AK49" i="3" s="1"/>
  <c r="AK53" i="3" s="1"/>
  <c r="AK57" i="3" s="1"/>
  <c r="AK61" i="3" s="1"/>
  <c r="AF25" i="3"/>
  <c r="AF21" i="3"/>
  <c r="AF17" i="3"/>
  <c r="AF13" i="3"/>
  <c r="AE64" i="3"/>
  <c r="AD64" i="3"/>
  <c r="AF9" i="3"/>
  <c r="AF9" i="1"/>
  <c r="AM9" i="1"/>
  <c r="AM13" i="1" s="1"/>
  <c r="AM17" i="1" s="1"/>
  <c r="AM21" i="1" s="1"/>
  <c r="AM25" i="1" s="1"/>
  <c r="AM29" i="1" s="1"/>
  <c r="AM33" i="1" s="1"/>
  <c r="AM37" i="1" s="1"/>
  <c r="AM41" i="1" s="1"/>
  <c r="AM45" i="1" s="1"/>
  <c r="AD48" i="1"/>
  <c r="AE48" i="1"/>
  <c r="U65" i="2"/>
  <c r="T65" i="2"/>
  <c r="AN9" i="1"/>
  <c r="AN13" i="1" s="1"/>
  <c r="AN17" i="1" s="1"/>
  <c r="AN21" i="1" s="1"/>
  <c r="AN25" i="1" s="1"/>
  <c r="AN29" i="1" s="1"/>
  <c r="AN33" i="1" s="1"/>
  <c r="AN37" i="1" s="1"/>
  <c r="AN41" i="1" s="1"/>
  <c r="AN45" i="1" s="1"/>
  <c r="AD17" i="2"/>
  <c r="AD20" i="2" s="1"/>
  <c r="AD25" i="2" s="1"/>
  <c r="AD29" i="2" s="1"/>
  <c r="AD33" i="2" s="1"/>
  <c r="AD37" i="2" s="1"/>
  <c r="AD45" i="2" s="1"/>
  <c r="AD49" i="2" s="1"/>
  <c r="AD53" i="2" s="1"/>
  <c r="AD57" i="2" s="1"/>
  <c r="AD61" i="2" s="1"/>
  <c r="AB17" i="2"/>
  <c r="AB20" i="2" s="1"/>
  <c r="AB25" i="2" s="1"/>
  <c r="AB29" i="2" s="1"/>
  <c r="AB33" i="2" s="1"/>
  <c r="AB37" i="2" s="1"/>
  <c r="AB45" i="2" s="1"/>
  <c r="AB49" i="2" s="1"/>
  <c r="AB53" i="2" s="1"/>
  <c r="AB57" i="2" s="1"/>
  <c r="AB61" i="2" s="1"/>
  <c r="AA17" i="2"/>
  <c r="AA20" i="2" s="1"/>
  <c r="AA25" i="2" s="1"/>
  <c r="AA29" i="2" s="1"/>
  <c r="AA33" i="2" s="1"/>
  <c r="AA37" i="2" s="1"/>
  <c r="AA45" i="2" s="1"/>
  <c r="AA49" i="2" s="1"/>
  <c r="AA53" i="2" s="1"/>
  <c r="AA57" i="2" s="1"/>
  <c r="AA61" i="2" s="1"/>
  <c r="V17" i="2"/>
  <c r="V9" i="2"/>
  <c r="AM9" i="3"/>
  <c r="AM13" i="3" s="1"/>
  <c r="AC9" i="2"/>
  <c r="AC17" i="2" l="1"/>
  <c r="AC20" i="2" s="1"/>
  <c r="AC25" i="2" s="1"/>
  <c r="AC29" i="2" s="1"/>
  <c r="AC33" i="2" s="1"/>
  <c r="AC37" i="2" s="1"/>
  <c r="AC45" i="2" s="1"/>
  <c r="AC49" i="2" s="1"/>
  <c r="AC53" i="2" s="1"/>
  <c r="AC57" i="2" s="1"/>
  <c r="AC61" i="2" s="1"/>
  <c r="AM17" i="3"/>
  <c r="AM21" i="3" s="1"/>
  <c r="AM25" i="3" s="1"/>
  <c r="AM29" i="3" s="1"/>
  <c r="AM33" i="3" s="1"/>
  <c r="AM37" i="3" s="1"/>
  <c r="AM41" i="3" s="1"/>
  <c r="AM45" i="3" s="1"/>
  <c r="AM49" i="3" s="1"/>
  <c r="AM53" i="3" s="1"/>
  <c r="AM57" i="3" s="1"/>
  <c r="AM61" i="3" s="1"/>
  <c r="AF64" i="3"/>
  <c r="AF48" i="1"/>
  <c r="V65" i="2"/>
</calcChain>
</file>

<file path=xl/sharedStrings.xml><?xml version="1.0" encoding="utf-8"?>
<sst xmlns="http://schemas.openxmlformats.org/spreadsheetml/2006/main" count="826" uniqueCount="226">
  <si>
    <t>OPPONENTS</t>
  </si>
  <si>
    <t>VENUE</t>
  </si>
  <si>
    <t>DATE</t>
  </si>
  <si>
    <t>HALL ST</t>
  </si>
  <si>
    <t>H</t>
  </si>
  <si>
    <t>PLAYER NAME</t>
  </si>
  <si>
    <t>SONIA MARTIN</t>
  </si>
  <si>
    <t>SUE PEARSON</t>
  </si>
  <si>
    <t>BRIAN CARDY</t>
  </si>
  <si>
    <t>TOM MILLS</t>
  </si>
  <si>
    <t>PAUL BROWN</t>
  </si>
  <si>
    <t>1B1</t>
  </si>
  <si>
    <t>1B2</t>
  </si>
  <si>
    <t>-</t>
  </si>
  <si>
    <t>1B3</t>
  </si>
  <si>
    <t>1BS</t>
  </si>
  <si>
    <t>KATE CLARKE</t>
  </si>
  <si>
    <t>ADRAIN WHITE</t>
  </si>
  <si>
    <t>CHAS GARNISH</t>
  </si>
  <si>
    <t>2B1</t>
  </si>
  <si>
    <t>2B2</t>
  </si>
  <si>
    <t>2BS</t>
  </si>
  <si>
    <t>2B3</t>
  </si>
  <si>
    <t>SUE MORDEN</t>
  </si>
  <si>
    <t>MARTIN LEVITT</t>
  </si>
  <si>
    <t>CHAS PORTH</t>
  </si>
  <si>
    <t>LEE STIFF</t>
  </si>
  <si>
    <t>SUE LAMB</t>
  </si>
  <si>
    <t>DAVE PORTH</t>
  </si>
  <si>
    <t>TEAM 1B</t>
  </si>
  <si>
    <t>TEAM 4B</t>
  </si>
  <si>
    <t>TEAM 2B</t>
  </si>
  <si>
    <t>TEAM 3B</t>
  </si>
  <si>
    <t>SCORES</t>
  </si>
  <si>
    <t>TEAM/POINTS</t>
  </si>
  <si>
    <t>OVERALL/POINTS</t>
  </si>
  <si>
    <t>19-16/2</t>
  </si>
  <si>
    <t>12-14/0</t>
  </si>
  <si>
    <t>MILL LANE</t>
  </si>
  <si>
    <t>A</t>
  </si>
  <si>
    <t>3B1</t>
  </si>
  <si>
    <t>3B2</t>
  </si>
  <si>
    <t>3B3</t>
  </si>
  <si>
    <t>3BS</t>
  </si>
  <si>
    <t>4B1</t>
  </si>
  <si>
    <t>4B2</t>
  </si>
  <si>
    <t>4B3</t>
  </si>
  <si>
    <t>4BS</t>
  </si>
  <si>
    <t>LIONMEDE</t>
  </si>
  <si>
    <t>BILLERICAY B</t>
  </si>
  <si>
    <t>G BADDOW D</t>
  </si>
  <si>
    <t>HALL STREET</t>
  </si>
  <si>
    <t>TEAM 1A</t>
  </si>
  <si>
    <t>TEAM 2A</t>
  </si>
  <si>
    <t>1A1</t>
  </si>
  <si>
    <t>1A3</t>
  </si>
  <si>
    <t>1AS</t>
  </si>
  <si>
    <t>2A1</t>
  </si>
  <si>
    <t>2A2</t>
  </si>
  <si>
    <t>2A3</t>
  </si>
  <si>
    <t>2AS</t>
  </si>
  <si>
    <t>1A2</t>
  </si>
  <si>
    <t>STOCK</t>
  </si>
  <si>
    <t>NO GAME</t>
  </si>
  <si>
    <t>DANBURY A</t>
  </si>
  <si>
    <t>DANBURY D</t>
  </si>
  <si>
    <t>RHP B</t>
  </si>
  <si>
    <t>WRITTLE C</t>
  </si>
  <si>
    <t>FALCON C</t>
  </si>
  <si>
    <t>CHELMSFORD B</t>
  </si>
  <si>
    <t>MALDON C</t>
  </si>
  <si>
    <t>DANBURY B</t>
  </si>
  <si>
    <t>TEAM 3A</t>
  </si>
  <si>
    <t>3A1</t>
  </si>
  <si>
    <t>3A2</t>
  </si>
  <si>
    <t>3A3</t>
  </si>
  <si>
    <t>3AS</t>
  </si>
  <si>
    <t>FALCON B</t>
  </si>
  <si>
    <t>PML</t>
  </si>
  <si>
    <t>DAVE MORRIS</t>
  </si>
  <si>
    <t>IAN WILLIAMS</t>
  </si>
  <si>
    <t>DAVE LEWIS</t>
  </si>
  <si>
    <t>18-10/2</t>
  </si>
  <si>
    <t>LEA DAVIS</t>
  </si>
  <si>
    <t>19-18/2</t>
  </si>
  <si>
    <t>KEV RAWLINSON</t>
  </si>
  <si>
    <t>IAN CARTER</t>
  </si>
  <si>
    <t>25-8/2</t>
  </si>
  <si>
    <t>62-36/10</t>
  </si>
  <si>
    <t>ARTHUR WINN</t>
  </si>
  <si>
    <t>15-22/0</t>
  </si>
  <si>
    <t>GRAHAM STABLES</t>
  </si>
  <si>
    <t>17-12/2</t>
  </si>
  <si>
    <t>15-23/0</t>
  </si>
  <si>
    <t>47-57/2</t>
  </si>
  <si>
    <t>13-13/1</t>
  </si>
  <si>
    <t>20-12/2</t>
  </si>
  <si>
    <t>19-17/2</t>
  </si>
  <si>
    <t>52-42/9</t>
  </si>
  <si>
    <t>31-30/6</t>
  </si>
  <si>
    <t>CMBL A TEAM</t>
  </si>
  <si>
    <t>CMBL B TEAM</t>
  </si>
  <si>
    <t>C&amp;D TEAM</t>
  </si>
  <si>
    <t>TREVOR SMITH</t>
  </si>
  <si>
    <t>IAN HENNESSEY</t>
  </si>
  <si>
    <t>GLEN WILLIAMS</t>
  </si>
  <si>
    <t>26-11/2</t>
  </si>
  <si>
    <t>34-9/2</t>
  </si>
  <si>
    <t>20-20/1</t>
  </si>
  <si>
    <t>HELEN WILLIAMS</t>
  </si>
  <si>
    <t>34-8/2</t>
  </si>
  <si>
    <t>18-11/2</t>
  </si>
  <si>
    <t>52-19/8</t>
  </si>
  <si>
    <t>26-8/2</t>
  </si>
  <si>
    <t>CHRIS WOOD</t>
  </si>
  <si>
    <t>33-31/6</t>
  </si>
  <si>
    <t>7-23/0</t>
  </si>
  <si>
    <t>PLAYED</t>
  </si>
  <si>
    <t>WON</t>
  </si>
  <si>
    <t>LOST</t>
  </si>
  <si>
    <t>TEAM POINTS</t>
  </si>
  <si>
    <t>OVERALL POINTS</t>
  </si>
  <si>
    <t>LEAGUE POINTS</t>
  </si>
  <si>
    <t>11-22/0</t>
  </si>
  <si>
    <t>11-15/0</t>
  </si>
  <si>
    <t>18-22/0</t>
  </si>
  <si>
    <t>40-59/0</t>
  </si>
  <si>
    <t>MATCH</t>
  </si>
  <si>
    <t>LEAGUE</t>
  </si>
  <si>
    <t>DAVID LEWIS</t>
  </si>
  <si>
    <t>BRIAN PEARSON</t>
  </si>
  <si>
    <t>https://sites.google.com/view/cmbl-ns2021/league-2022/league-tables-current-2022</t>
  </si>
  <si>
    <t xml:space="preserve">CMBL WEBSITE: </t>
  </si>
  <si>
    <t>http://www.cdba.co.uk/</t>
  </si>
  <si>
    <t>C&amp;D Website:</t>
  </si>
  <si>
    <t>22-18/2</t>
  </si>
  <si>
    <t>41-36/8</t>
  </si>
  <si>
    <t>17-18/0</t>
  </si>
  <si>
    <t>37-6/2</t>
  </si>
  <si>
    <t>54-24/6</t>
  </si>
  <si>
    <t>10-20/0</t>
  </si>
  <si>
    <t>19-12/2</t>
  </si>
  <si>
    <t>ROY BROOKS</t>
  </si>
  <si>
    <t>16-15/2</t>
  </si>
  <si>
    <t>45-47/4</t>
  </si>
  <si>
    <t>13-21/0</t>
  </si>
  <si>
    <t>10-21/0</t>
  </si>
  <si>
    <t>23-42/0</t>
  </si>
  <si>
    <t>RHP FOREFEIT MATCH</t>
  </si>
  <si>
    <t>10-0/8</t>
  </si>
  <si>
    <t>23-16/2</t>
  </si>
  <si>
    <t>31-13/2</t>
  </si>
  <si>
    <t>29-11/2</t>
  </si>
  <si>
    <t>80-40/9</t>
  </si>
  <si>
    <t>83-40/10</t>
  </si>
  <si>
    <t>10-19/0</t>
  </si>
  <si>
    <t>29-37/2</t>
  </si>
  <si>
    <t>16-24/0</t>
  </si>
  <si>
    <t>23-15/2</t>
  </si>
  <si>
    <t>39-39/4</t>
  </si>
  <si>
    <t>DRAWN</t>
  </si>
  <si>
    <t>17-19/0</t>
  </si>
  <si>
    <t>24-14/2</t>
  </si>
  <si>
    <t>41-33/6</t>
  </si>
  <si>
    <t>27-7/2</t>
  </si>
  <si>
    <t>60-17/8</t>
  </si>
  <si>
    <t>33-10/2</t>
  </si>
  <si>
    <t>22-20/2</t>
  </si>
  <si>
    <t>16-26/0</t>
  </si>
  <si>
    <t>53-68/2</t>
  </si>
  <si>
    <t>12-17/0</t>
  </si>
  <si>
    <t>8-21/0</t>
  </si>
  <si>
    <t>14-24/0</t>
  </si>
  <si>
    <t>34-62/0</t>
  </si>
  <si>
    <t>38-10/2</t>
  </si>
  <si>
    <t>36-10/2</t>
  </si>
  <si>
    <t>74-20/8</t>
  </si>
  <si>
    <t>MARGARET WATSON</t>
  </si>
  <si>
    <t>13-17/0</t>
  </si>
  <si>
    <t>21-20/2</t>
  </si>
  <si>
    <t>65-50/8</t>
  </si>
  <si>
    <t>RHP FORFEIT MATCH</t>
  </si>
  <si>
    <t>20-0/10</t>
  </si>
  <si>
    <t>MALDON FORFEIT MATCH</t>
  </si>
  <si>
    <t>35-6/2</t>
  </si>
  <si>
    <t>31-7/2</t>
  </si>
  <si>
    <t>66-13/8</t>
  </si>
  <si>
    <t>7-30/0</t>
  </si>
  <si>
    <t>6-33/0</t>
  </si>
  <si>
    <t>13-63/0</t>
  </si>
  <si>
    <t>17-17/1</t>
  </si>
  <si>
    <t>5-38/0</t>
  </si>
  <si>
    <t>22-55/1</t>
  </si>
  <si>
    <t>15-18/0</t>
  </si>
  <si>
    <t>36-25/6</t>
  </si>
  <si>
    <t>21-7/2</t>
  </si>
  <si>
    <t>10-31/0</t>
  </si>
  <si>
    <t>16-18/0</t>
  </si>
  <si>
    <t>17-16/2</t>
  </si>
  <si>
    <t>43-65/2</t>
  </si>
  <si>
    <t>27-6/2</t>
  </si>
  <si>
    <t>17-11/2</t>
  </si>
  <si>
    <t>44-17/8</t>
  </si>
  <si>
    <t>13-16/0</t>
  </si>
  <si>
    <t>26-37/0</t>
  </si>
  <si>
    <t>18-16/2</t>
  </si>
  <si>
    <t>22-7/2</t>
  </si>
  <si>
    <t>40-23/8</t>
  </si>
  <si>
    <t>30-11/2</t>
  </si>
  <si>
    <t>28-7/2</t>
  </si>
  <si>
    <t>14-11/2</t>
  </si>
  <si>
    <t>72-29/10</t>
  </si>
  <si>
    <t>HOME RESULTS</t>
  </si>
  <si>
    <t>AWAY RESULTS</t>
  </si>
  <si>
    <t>OVERALL</t>
  </si>
  <si>
    <t>SHOTS FOR</t>
  </si>
  <si>
    <t>SHOTS AGAINST</t>
  </si>
  <si>
    <t>SHOTS DIFFERENCE</t>
  </si>
  <si>
    <t>FINAL C&amp;D LEAGUE TABLE</t>
  </si>
  <si>
    <t>15-20/0</t>
  </si>
  <si>
    <t>16-21/0</t>
  </si>
  <si>
    <t>31-41/0</t>
  </si>
  <si>
    <t>18-18/1</t>
  </si>
  <si>
    <t>8-18/0</t>
  </si>
  <si>
    <t>26-36/1</t>
  </si>
  <si>
    <t>FINAL CMBL LEAGUE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</si>
</sst>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textRotation="9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11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vertical="center"/>
    </xf>
    <xf numFmtId="0" fontId="1" fillId="0" borderId="16" xfId="0" applyFont="1" applyBorder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/>
    <xf numFmtId="0" fontId="1" fillId="0" borderId="18" xfId="0" applyFont="1" applyBorder="1" applyAlignment="1">
      <alignment textRotation="90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textRotation="90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5" xfId="0" applyBorder="1"/>
    <xf numFmtId="0" fontId="0" fillId="0" borderId="0" xfId="0" applyBorder="1"/>
    <xf numFmtId="0" fontId="0" fillId="0" borderId="36" xfId="0" applyBorder="1"/>
    <xf numFmtId="0" fontId="0" fillId="0" borderId="7" xfId="0" applyBorder="1"/>
    <xf numFmtId="0" fontId="0" fillId="0" borderId="10" xfId="0" applyBorder="1"/>
    <xf numFmtId="0" fontId="1" fillId="0" borderId="12" xfId="0" applyFont="1" applyBorder="1"/>
    <xf numFmtId="0" fontId="1" fillId="0" borderId="10" xfId="0" applyFont="1" applyBorder="1" applyAlignment="1">
      <alignment textRotation="90"/>
    </xf>
    <xf numFmtId="0" fontId="1" fillId="0" borderId="35" xfId="0" applyFont="1" applyBorder="1"/>
    <xf numFmtId="0" fontId="1" fillId="2" borderId="38" xfId="0" applyFont="1" applyFill="1" applyBorder="1" applyAlignment="1">
      <alignment vertical="center"/>
    </xf>
    <xf numFmtId="0" fontId="1" fillId="2" borderId="17" xfId="0" applyFont="1" applyFill="1" applyBorder="1" applyAlignment="1">
      <alignment textRotation="90"/>
    </xf>
    <xf numFmtId="0" fontId="1" fillId="2" borderId="3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7" xfId="0" applyFill="1" applyBorder="1"/>
    <xf numFmtId="0" fontId="1" fillId="2" borderId="21" xfId="0" applyFont="1" applyFill="1" applyBorder="1"/>
    <xf numFmtId="0" fontId="0" fillId="2" borderId="0" xfId="0" applyFill="1"/>
    <xf numFmtId="0" fontId="0" fillId="2" borderId="40" xfId="0" applyFill="1" applyBorder="1"/>
    <xf numFmtId="0" fontId="0" fillId="0" borderId="43" xfId="0" applyBorder="1"/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/>
    <xf numFmtId="0" fontId="1" fillId="2" borderId="6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/>
    <xf numFmtId="0" fontId="0" fillId="2" borderId="8" xfId="0" applyFill="1" applyBorder="1"/>
    <xf numFmtId="0" fontId="0" fillId="2" borderId="4" xfId="0" applyFill="1" applyBorder="1"/>
    <xf numFmtId="0" fontId="1" fillId="2" borderId="13" xfId="0" applyFont="1" applyFill="1" applyBorder="1"/>
    <xf numFmtId="0" fontId="0" fillId="0" borderId="0" xfId="0" applyFill="1"/>
    <xf numFmtId="0" fontId="1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textRotation="90"/>
    </xf>
    <xf numFmtId="0" fontId="1" fillId="2" borderId="27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textRotation="90"/>
    </xf>
    <xf numFmtId="0" fontId="0" fillId="0" borderId="25" xfId="0" applyBorder="1" applyAlignment="1">
      <alignment horizontal="center"/>
    </xf>
    <xf numFmtId="0" fontId="0" fillId="0" borderId="16" xfId="0" applyBorder="1"/>
    <xf numFmtId="0" fontId="1" fillId="0" borderId="19" xfId="0" applyFont="1" applyBorder="1" applyAlignment="1">
      <alignment textRotation="90"/>
    </xf>
    <xf numFmtId="0" fontId="0" fillId="2" borderId="7" xfId="0" applyFill="1" applyBorder="1"/>
    <xf numFmtId="0" fontId="0" fillId="2" borderId="25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6" xfId="0" applyFill="1" applyBorder="1"/>
    <xf numFmtId="0" fontId="0" fillId="2" borderId="11" xfId="0" applyFill="1" applyBorder="1"/>
    <xf numFmtId="0" fontId="1" fillId="2" borderId="12" xfId="0" applyFont="1" applyFill="1" applyBorder="1"/>
    <xf numFmtId="0" fontId="1" fillId="2" borderId="20" xfId="0" applyFont="1" applyFill="1" applyBorder="1"/>
    <xf numFmtId="0" fontId="1" fillId="2" borderId="14" xfId="0" applyFont="1" applyFill="1" applyBorder="1"/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0" fillId="0" borderId="16" xfId="0" applyBorder="1" applyAlignment="1">
      <alignment horizontal="center"/>
    </xf>
    <xf numFmtId="0" fontId="1" fillId="2" borderId="16" xfId="0" applyFont="1" applyFill="1" applyBorder="1"/>
    <xf numFmtId="0" fontId="1" fillId="0" borderId="4" xfId="0" applyFont="1" applyBorder="1" applyAlignment="1">
      <alignment horizontal="center" textRotation="90"/>
    </xf>
    <xf numFmtId="0" fontId="1" fillId="2" borderId="26" xfId="0" applyFont="1" applyFill="1" applyBorder="1" applyAlignment="1">
      <alignment vertical="center"/>
    </xf>
    <xf numFmtId="0" fontId="1" fillId="2" borderId="4" xfId="0" applyFont="1" applyFill="1" applyBorder="1" applyAlignment="1">
      <alignment textRotation="90"/>
    </xf>
    <xf numFmtId="0" fontId="1" fillId="0" borderId="45" xfId="0" applyFont="1" applyBorder="1" applyAlignment="1">
      <alignment textRotation="90"/>
    </xf>
    <xf numFmtId="0" fontId="1" fillId="0" borderId="46" xfId="0" applyFont="1" applyBorder="1" applyAlignment="1">
      <alignment textRotation="90"/>
    </xf>
    <xf numFmtId="0" fontId="1" fillId="0" borderId="47" xfId="0" applyFont="1" applyBorder="1" applyAlignment="1">
      <alignment textRotation="90"/>
    </xf>
    <xf numFmtId="0" fontId="1" fillId="0" borderId="48" xfId="0" applyFont="1" applyBorder="1" applyAlignment="1">
      <alignment textRotation="90"/>
    </xf>
    <xf numFmtId="0" fontId="0" fillId="3" borderId="7" xfId="0" applyFill="1" applyBorder="1" applyAlignment="1">
      <alignment horizontal="center"/>
    </xf>
    <xf numFmtId="0" fontId="0" fillId="3" borderId="8" xfId="0" quotePrefix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8" xfId="0" quotePrefix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50" xfId="0" applyBorder="1"/>
    <xf numFmtId="0" fontId="1" fillId="0" borderId="0" xfId="0" applyFont="1" applyFill="1"/>
    <xf numFmtId="0" fontId="0" fillId="3" borderId="8" xfId="0" applyFill="1" applyBorder="1"/>
    <xf numFmtId="0" fontId="0" fillId="4" borderId="8" xfId="0" applyFill="1" applyBorder="1"/>
    <xf numFmtId="0" fontId="0" fillId="4" borderId="25" xfId="0" applyFill="1" applyBorder="1"/>
    <xf numFmtId="0" fontId="0" fillId="4" borderId="9" xfId="0" applyFill="1" applyBorder="1"/>
    <xf numFmtId="0" fontId="0" fillId="5" borderId="7" xfId="0" applyFill="1" applyBorder="1"/>
    <xf numFmtId="0" fontId="0" fillId="5" borderId="8" xfId="0" applyFill="1" applyBorder="1"/>
    <xf numFmtId="0" fontId="0" fillId="6" borderId="8" xfId="0" applyFill="1" applyBorder="1"/>
    <xf numFmtId="0" fontId="1" fillId="0" borderId="37" xfId="0" applyFont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4" borderId="8" xfId="0" quotePrefix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0" borderId="0" xfId="0" applyFont="1"/>
    <xf numFmtId="0" fontId="0" fillId="0" borderId="53" xfId="0" applyBorder="1"/>
    <xf numFmtId="0" fontId="0" fillId="0" borderId="54" xfId="0" applyBorder="1"/>
    <xf numFmtId="0" fontId="0" fillId="0" borderId="0" xfId="0" applyFill="1" applyBorder="1" applyAlignment="1"/>
    <xf numFmtId="0" fontId="0" fillId="2" borderId="25" xfId="0" applyFill="1" applyBorder="1" applyAlignment="1">
      <alignment horizontal="center"/>
    </xf>
    <xf numFmtId="0" fontId="0" fillId="6" borderId="25" xfId="0" applyFill="1" applyBorder="1"/>
    <xf numFmtId="0" fontId="1" fillId="0" borderId="20" xfId="0" applyFont="1" applyFill="1" applyBorder="1"/>
    <xf numFmtId="0" fontId="0" fillId="0" borderId="25" xfId="0" applyFill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5" xfId="0" applyFont="1" applyBorder="1" applyAlignment="1">
      <alignment horizontal="center" vertical="center" textRotation="90"/>
    </xf>
    <xf numFmtId="0" fontId="0" fillId="2" borderId="11" xfId="0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0" borderId="25" xfId="0" applyFont="1" applyFill="1" applyBorder="1"/>
    <xf numFmtId="0" fontId="1" fillId="0" borderId="16" xfId="0" applyFont="1" applyFill="1" applyBorder="1"/>
    <xf numFmtId="0" fontId="0" fillId="2" borderId="28" xfId="0" applyFill="1" applyBorder="1"/>
    <xf numFmtId="0" fontId="0" fillId="0" borderId="8" xfId="0" applyFill="1" applyBorder="1" applyAlignment="1">
      <alignment horizontal="center" vertical="center"/>
    </xf>
    <xf numFmtId="0" fontId="0" fillId="2" borderId="18" xfId="0" applyFill="1" applyBorder="1"/>
    <xf numFmtId="0" fontId="0" fillId="0" borderId="9" xfId="0" quotePrefix="1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41" xfId="0" applyFont="1" applyBorder="1" applyAlignment="1"/>
    <xf numFmtId="0" fontId="1" fillId="0" borderId="17" xfId="0" applyFont="1" applyBorder="1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" fillId="0" borderId="0" xfId="0" applyFont="1" applyBorder="1" applyAlignment="1"/>
    <xf numFmtId="0" fontId="0" fillId="0" borderId="59" xfId="0" applyBorder="1"/>
    <xf numFmtId="0" fontId="4" fillId="0" borderId="50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1" fillId="0" borderId="10" xfId="0" applyFont="1" applyBorder="1" applyAlignment="1"/>
    <xf numFmtId="0" fontId="0" fillId="0" borderId="61" xfId="0" applyBorder="1"/>
    <xf numFmtId="0" fontId="1" fillId="0" borderId="64" xfId="0" applyFont="1" applyBorder="1" applyAlignment="1"/>
    <xf numFmtId="0" fontId="0" fillId="0" borderId="17" xfId="0" applyBorder="1" applyAlignment="1"/>
    <xf numFmtId="0" fontId="1" fillId="0" borderId="41" xfId="0" applyFont="1" applyBorder="1"/>
    <xf numFmtId="0" fontId="1" fillId="0" borderId="17" xfId="0" applyFont="1" applyBorder="1"/>
    <xf numFmtId="0" fontId="0" fillId="0" borderId="17" xfId="0" applyBorder="1"/>
    <xf numFmtId="0" fontId="0" fillId="0" borderId="65" xfId="0" applyBorder="1"/>
    <xf numFmtId="0" fontId="0" fillId="0" borderId="20" xfId="0" applyBorder="1"/>
    <xf numFmtId="14" fontId="1" fillId="0" borderId="41" xfId="0" quotePrefix="1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14" fontId="1" fillId="0" borderId="16" xfId="0" quotePrefix="1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42" xfId="0" quotePrefix="1" applyFont="1" applyBorder="1" applyAlignment="1">
      <alignment horizontal="center"/>
    </xf>
    <xf numFmtId="0" fontId="1" fillId="0" borderId="21" xfId="0" quotePrefix="1" applyFont="1" applyBorder="1" applyAlignment="1">
      <alignment horizontal="center"/>
    </xf>
    <xf numFmtId="0" fontId="1" fillId="0" borderId="22" xfId="0" quotePrefix="1" applyFont="1" applyBorder="1" applyAlignment="1">
      <alignment horizontal="center"/>
    </xf>
    <xf numFmtId="1" fontId="1" fillId="0" borderId="4" xfId="0" quotePrefix="1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0" fontId="1" fillId="0" borderId="13" xfId="0" quotePrefix="1" applyFont="1" applyBorder="1" applyAlignment="1">
      <alignment horizontal="center"/>
    </xf>
    <xf numFmtId="0" fontId="1" fillId="0" borderId="20" xfId="0" quotePrefix="1" applyFont="1" applyBorder="1" applyAlignment="1">
      <alignment horizontal="center"/>
    </xf>
    <xf numFmtId="0" fontId="1" fillId="0" borderId="14" xfId="0" quotePrefix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" fontId="1" fillId="2" borderId="4" xfId="0" quotePrefix="1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2" xfId="0" quotePrefix="1" applyFont="1" applyFill="1" applyBorder="1" applyAlignment="1">
      <alignment horizontal="center"/>
    </xf>
    <xf numFmtId="0" fontId="1" fillId="2" borderId="13" xfId="0" quotePrefix="1" applyFont="1" applyFill="1" applyBorder="1" applyAlignment="1">
      <alignment horizontal="center"/>
    </xf>
    <xf numFmtId="0" fontId="1" fillId="2" borderId="20" xfId="0" quotePrefix="1" applyFont="1" applyFill="1" applyBorder="1" applyAlignment="1">
      <alignment horizontal="center"/>
    </xf>
    <xf numFmtId="0" fontId="1" fillId="2" borderId="14" xfId="0" quotePrefix="1" applyFont="1" applyFill="1" applyBorder="1" applyAlignment="1">
      <alignment horizontal="center"/>
    </xf>
    <xf numFmtId="14" fontId="0" fillId="0" borderId="8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4" fontId="1" fillId="0" borderId="4" xfId="0" quotePrefix="1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4" fontId="1" fillId="0" borderId="17" xfId="0" quotePrefix="1" applyNumberFormat="1" applyFont="1" applyBorder="1" applyAlignment="1">
      <alignment horizontal="center"/>
    </xf>
    <xf numFmtId="14" fontId="1" fillId="0" borderId="18" xfId="0" quotePrefix="1" applyNumberFormat="1" applyFont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2" xfId="0" quotePrefix="1" applyFont="1" applyFill="1" applyBorder="1" applyAlignment="1">
      <alignment horizontal="center"/>
    </xf>
    <xf numFmtId="0" fontId="1" fillId="0" borderId="21" xfId="0" quotePrefix="1" applyFont="1" applyFill="1" applyBorder="1" applyAlignment="1">
      <alignment horizontal="center"/>
    </xf>
    <xf numFmtId="0" fontId="1" fillId="0" borderId="22" xfId="0" quotePrefix="1" applyFont="1" applyFill="1" applyBorder="1" applyAlignment="1">
      <alignment horizontal="center"/>
    </xf>
    <xf numFmtId="14" fontId="1" fillId="0" borderId="41" xfId="0" quotePrefix="1" applyNumberFormat="1" applyFont="1" applyFill="1" applyBorder="1" applyAlignment="1">
      <alignment horizontal="center"/>
    </xf>
    <xf numFmtId="0" fontId="1" fillId="0" borderId="42" xfId="0" quotePrefix="1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/>
    </xf>
    <xf numFmtId="0" fontId="1" fillId="0" borderId="22" xfId="0" quotePrefix="1" applyFont="1" applyBorder="1" applyAlignment="1">
      <alignment horizontal="center" vertical="center"/>
    </xf>
    <xf numFmtId="1" fontId="1" fillId="0" borderId="16" xfId="0" quotePrefix="1" applyNumberFormat="1" applyFont="1" applyBorder="1" applyAlignment="1">
      <alignment horizontal="center"/>
    </xf>
    <xf numFmtId="1" fontId="1" fillId="0" borderId="17" xfId="0" quotePrefix="1" applyNumberFormat="1" applyFont="1" applyBorder="1" applyAlignment="1">
      <alignment horizontal="center"/>
    </xf>
    <xf numFmtId="1" fontId="1" fillId="0" borderId="18" xfId="0" quotePrefix="1" applyNumberFormat="1" applyFont="1" applyBorder="1" applyAlignment="1">
      <alignment horizontal="center"/>
    </xf>
    <xf numFmtId="1" fontId="1" fillId="0" borderId="19" xfId="0" quotePrefix="1" applyNumberFormat="1" applyFont="1" applyBorder="1" applyAlignment="1">
      <alignment horizontal="center"/>
    </xf>
    <xf numFmtId="0" fontId="1" fillId="0" borderId="41" xfId="0" quotePrefix="1" applyFont="1" applyBorder="1" applyAlignment="1">
      <alignment horizontal="center"/>
    </xf>
    <xf numFmtId="0" fontId="1" fillId="0" borderId="17" xfId="0" quotePrefix="1" applyFont="1" applyBorder="1" applyAlignment="1">
      <alignment horizontal="center"/>
    </xf>
    <xf numFmtId="0" fontId="1" fillId="0" borderId="18" xfId="0" quotePrefix="1" applyFont="1" applyBorder="1" applyAlignment="1">
      <alignment horizontal="center"/>
    </xf>
    <xf numFmtId="14" fontId="1" fillId="0" borderId="41" xfId="0" applyNumberFormat="1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69</xdr:row>
      <xdr:rowOff>1</xdr:rowOff>
    </xdr:from>
    <xdr:to>
      <xdr:col>3</xdr:col>
      <xdr:colOff>295216</xdr:colOff>
      <xdr:row>86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9EAFE7-B0ED-79E1-76DC-594C42F47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1" y="14782801"/>
          <a:ext cx="2028765" cy="3371849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161926</xdr:colOff>
      <xdr:row>69</xdr:row>
      <xdr:rowOff>47626</xdr:rowOff>
    </xdr:from>
    <xdr:to>
      <xdr:col>16</xdr:col>
      <xdr:colOff>208953</xdr:colOff>
      <xdr:row>86</xdr:row>
      <xdr:rowOff>76201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5CB2A3-F394-9AD0-C9C9-FC6B32603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5076" y="14830426"/>
          <a:ext cx="4599977" cy="3276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4</xdr:col>
      <xdr:colOff>409941</xdr:colOff>
      <xdr:row>77</xdr:row>
      <xdr:rowOff>57824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210925"/>
          <a:ext cx="2619741" cy="4829849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323850</xdr:colOff>
      <xdr:row>52</xdr:row>
      <xdr:rowOff>66675</xdr:rowOff>
    </xdr:from>
    <xdr:to>
      <xdr:col>25</xdr:col>
      <xdr:colOff>831</xdr:colOff>
      <xdr:row>77</xdr:row>
      <xdr:rowOff>657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0" y="11277600"/>
          <a:ext cx="5953956" cy="47060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</xdr:row>
      <xdr:rowOff>0</xdr:rowOff>
    </xdr:from>
    <xdr:to>
      <xdr:col>24</xdr:col>
      <xdr:colOff>171202</xdr:colOff>
      <xdr:row>83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4211300"/>
          <a:ext cx="8629402" cy="2914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102"/>
  <sheetViews>
    <sheetView topLeftCell="A56" workbookViewId="0">
      <pane ySplit="3225" activePane="bottomLeft"/>
      <selection activeCell="AF24" sqref="AF24"/>
      <selection pane="bottomLeft" activeCell="AE88" sqref="A1:AE88"/>
    </sheetView>
  </sheetViews>
  <sheetFormatPr defaultRowHeight="15" x14ac:dyDescent="0.25"/>
  <cols>
    <col min="2" max="2" width="15.28515625" style="3" bestFit="1" customWidth="1"/>
    <col min="3" max="3" width="10.7109375" bestFit="1" customWidth="1"/>
    <col min="4" max="4" width="7.140625" style="4" bestFit="1" customWidth="1"/>
    <col min="5" max="5" width="16.42578125" style="3" bestFit="1" customWidth="1"/>
    <col min="6" max="6" width="4.140625" bestFit="1" customWidth="1"/>
    <col min="7" max="7" width="3.7109375" customWidth="1"/>
    <col min="8" max="9" width="4.140625" bestFit="1" customWidth="1"/>
    <col min="10" max="10" width="4.140625" customWidth="1"/>
    <col min="11" max="11" width="3.7109375" style="59" customWidth="1"/>
    <col min="12" max="14" width="4.140625" bestFit="1" customWidth="1"/>
    <col min="15" max="15" width="4.140625" customWidth="1"/>
    <col min="16" max="16" width="4.140625" bestFit="1" customWidth="1"/>
    <col min="18" max="19" width="3.7109375" bestFit="1" customWidth="1"/>
    <col min="20" max="22" width="3.7109375" customWidth="1"/>
    <col min="23" max="25" width="3.7109375" bestFit="1" customWidth="1"/>
    <col min="26" max="29" width="3.7109375" customWidth="1"/>
    <col min="30" max="30" width="4.140625" customWidth="1"/>
  </cols>
  <sheetData>
    <row r="1" spans="2:30" ht="23.25" x14ac:dyDescent="0.35">
      <c r="B1" s="241" t="s">
        <v>100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</row>
    <row r="2" spans="2:30" ht="15.75" thickBot="1" x14ac:dyDescent="0.3">
      <c r="K2" s="70"/>
    </row>
    <row r="3" spans="2:30" s="24" customFormat="1" ht="15.75" thickTop="1" x14ac:dyDescent="0.25">
      <c r="B3" s="21"/>
      <c r="C3" s="22"/>
      <c r="D3" s="23"/>
      <c r="E3" s="27"/>
      <c r="F3" s="242" t="s">
        <v>52</v>
      </c>
      <c r="G3" s="243"/>
      <c r="H3" s="243"/>
      <c r="I3" s="243"/>
      <c r="J3" s="244"/>
      <c r="K3" s="62"/>
      <c r="L3" s="250" t="s">
        <v>53</v>
      </c>
      <c r="M3" s="250"/>
      <c r="N3" s="250"/>
      <c r="O3" s="251"/>
      <c r="P3" s="252"/>
      <c r="R3" s="247" t="s">
        <v>127</v>
      </c>
      <c r="S3" s="248"/>
      <c r="T3" s="248"/>
      <c r="U3" s="248"/>
      <c r="V3" s="249"/>
      <c r="W3" s="247" t="s">
        <v>128</v>
      </c>
      <c r="X3" s="248"/>
      <c r="Y3" s="248"/>
      <c r="Z3" s="248"/>
      <c r="AA3" s="248"/>
      <c r="AB3" s="248"/>
      <c r="AC3" s="248"/>
      <c r="AD3" s="249"/>
    </row>
    <row r="4" spans="2:30" s="3" customFormat="1" ht="94.5" x14ac:dyDescent="0.25">
      <c r="B4" s="6" t="s">
        <v>5</v>
      </c>
      <c r="C4" s="7"/>
      <c r="D4" s="8"/>
      <c r="E4" s="28"/>
      <c r="F4" s="50" t="s">
        <v>79</v>
      </c>
      <c r="G4" s="9" t="s">
        <v>109</v>
      </c>
      <c r="H4" s="9" t="s">
        <v>103</v>
      </c>
      <c r="I4" s="80" t="s">
        <v>104</v>
      </c>
      <c r="J4" s="103" t="s">
        <v>89</v>
      </c>
      <c r="K4" s="105"/>
      <c r="L4" s="9" t="s">
        <v>114</v>
      </c>
      <c r="M4" s="9" t="s">
        <v>80</v>
      </c>
      <c r="N4" s="9" t="s">
        <v>83</v>
      </c>
      <c r="O4" s="9" t="s">
        <v>86</v>
      </c>
      <c r="P4" s="83" t="s">
        <v>91</v>
      </c>
      <c r="Q4" s="289"/>
      <c r="R4" s="50" t="s">
        <v>120</v>
      </c>
      <c r="S4" s="108" t="s">
        <v>121</v>
      </c>
      <c r="T4" s="107" t="s">
        <v>215</v>
      </c>
      <c r="U4" s="108" t="s">
        <v>216</v>
      </c>
      <c r="V4" s="108" t="s">
        <v>217</v>
      </c>
      <c r="W4" s="106" t="s">
        <v>117</v>
      </c>
      <c r="X4" s="107" t="s">
        <v>118</v>
      </c>
      <c r="Y4" s="107" t="s">
        <v>119</v>
      </c>
      <c r="Z4" s="108" t="s">
        <v>160</v>
      </c>
      <c r="AA4" s="107" t="s">
        <v>215</v>
      </c>
      <c r="AB4" s="108" t="s">
        <v>216</v>
      </c>
      <c r="AC4" s="108" t="s">
        <v>217</v>
      </c>
      <c r="AD4" s="109" t="s">
        <v>122</v>
      </c>
    </row>
    <row r="5" spans="2:30" s="5" customFormat="1" ht="15.75" thickBot="1" x14ac:dyDescent="0.3">
      <c r="B5" s="10" t="s">
        <v>0</v>
      </c>
      <c r="C5" s="11" t="s">
        <v>2</v>
      </c>
      <c r="D5" s="11" t="s">
        <v>1</v>
      </c>
      <c r="E5" s="29" t="s">
        <v>33</v>
      </c>
      <c r="F5" s="38"/>
      <c r="G5" s="11"/>
      <c r="H5" s="11"/>
      <c r="I5" s="11"/>
      <c r="J5" s="11"/>
      <c r="K5" s="64"/>
      <c r="L5" s="11"/>
      <c r="M5" s="11"/>
      <c r="N5" s="11"/>
      <c r="O5" s="29"/>
      <c r="P5" s="39"/>
      <c r="R5" s="43"/>
      <c r="S5" s="26"/>
      <c r="T5" s="26"/>
      <c r="U5" s="26"/>
      <c r="V5" s="26"/>
      <c r="W5" s="43"/>
      <c r="X5" s="25"/>
      <c r="Y5" s="25"/>
      <c r="Z5" s="138"/>
      <c r="AA5" s="26"/>
      <c r="AB5" s="26"/>
      <c r="AC5" s="26"/>
      <c r="AD5" s="95"/>
    </row>
    <row r="6" spans="2:30" s="5" customFormat="1" ht="16.5" thickTop="1" thickBot="1" x14ac:dyDescent="0.3">
      <c r="B6" s="40"/>
      <c r="C6" s="17"/>
      <c r="D6" s="17"/>
      <c r="E6" s="17"/>
      <c r="F6" s="40"/>
      <c r="G6" s="17"/>
      <c r="H6" s="17"/>
      <c r="I6" s="17"/>
      <c r="J6" s="17"/>
      <c r="K6" s="55"/>
      <c r="L6" s="17"/>
      <c r="M6" s="17"/>
      <c r="N6" s="17"/>
      <c r="O6" s="17"/>
      <c r="P6" s="41"/>
      <c r="R6" s="43"/>
      <c r="S6" s="26"/>
      <c r="T6" s="26"/>
      <c r="U6" s="26"/>
      <c r="V6" s="26"/>
      <c r="W6" s="43"/>
      <c r="X6" s="25"/>
      <c r="Y6" s="25"/>
      <c r="Z6" s="138"/>
      <c r="AA6" s="26"/>
      <c r="AB6" s="26"/>
      <c r="AC6" s="26"/>
      <c r="AD6" s="95"/>
    </row>
    <row r="7" spans="2:30" s="4" customFormat="1" x14ac:dyDescent="0.25">
      <c r="B7" s="197" t="s">
        <v>62</v>
      </c>
      <c r="C7" s="200">
        <v>44698</v>
      </c>
      <c r="D7" s="203" t="s">
        <v>39</v>
      </c>
      <c r="E7" s="30"/>
      <c r="F7" s="110" t="s">
        <v>54</v>
      </c>
      <c r="G7" s="111" t="s">
        <v>61</v>
      </c>
      <c r="H7" s="112" t="s">
        <v>55</v>
      </c>
      <c r="I7" s="112" t="s">
        <v>56</v>
      </c>
      <c r="J7" s="18" t="s">
        <v>13</v>
      </c>
      <c r="K7" s="65"/>
      <c r="L7" s="113" t="s">
        <v>57</v>
      </c>
      <c r="M7" s="113" t="s">
        <v>58</v>
      </c>
      <c r="N7" s="113" t="s">
        <v>59</v>
      </c>
      <c r="O7" s="118" t="s">
        <v>60</v>
      </c>
      <c r="P7" s="20" t="s">
        <v>13</v>
      </c>
      <c r="R7" s="96"/>
      <c r="S7" s="101"/>
      <c r="T7" s="101"/>
      <c r="U7" s="101"/>
      <c r="V7" s="101"/>
      <c r="W7" s="96"/>
      <c r="X7" s="97"/>
      <c r="Y7" s="97"/>
      <c r="Z7" s="137"/>
      <c r="AA7" s="101"/>
      <c r="AB7" s="101"/>
      <c r="AC7" s="101"/>
      <c r="AD7" s="98"/>
    </row>
    <row r="8" spans="2:30" x14ac:dyDescent="0.25">
      <c r="B8" s="198"/>
      <c r="C8" s="201"/>
      <c r="D8" s="204"/>
      <c r="E8" s="28" t="s">
        <v>34</v>
      </c>
      <c r="F8" s="185" t="s">
        <v>113</v>
      </c>
      <c r="G8" s="245"/>
      <c r="H8" s="245"/>
      <c r="I8" s="245"/>
      <c r="J8" s="246"/>
      <c r="K8" s="63"/>
      <c r="L8" s="209" t="s">
        <v>116</v>
      </c>
      <c r="M8" s="210"/>
      <c r="N8" s="210"/>
      <c r="O8" s="211"/>
      <c r="P8" s="212"/>
      <c r="R8" s="48"/>
      <c r="S8" s="82"/>
      <c r="T8" s="82"/>
      <c r="U8" s="82"/>
      <c r="V8" s="82"/>
      <c r="W8" s="48"/>
      <c r="X8" s="12"/>
      <c r="Y8" s="12"/>
      <c r="Z8" s="82"/>
      <c r="AA8" s="82"/>
      <c r="AB8" s="82"/>
      <c r="AC8" s="82"/>
      <c r="AD8" s="14"/>
    </row>
    <row r="9" spans="2:30" s="3" customFormat="1" ht="15.75" thickBot="1" x14ac:dyDescent="0.3">
      <c r="B9" s="199"/>
      <c r="C9" s="202"/>
      <c r="D9" s="205"/>
      <c r="E9" s="31" t="s">
        <v>35</v>
      </c>
      <c r="F9" s="213" t="s">
        <v>115</v>
      </c>
      <c r="G9" s="214"/>
      <c r="H9" s="214"/>
      <c r="I9" s="214"/>
      <c r="J9" s="214"/>
      <c r="K9" s="214"/>
      <c r="L9" s="214"/>
      <c r="M9" s="214"/>
      <c r="N9" s="214"/>
      <c r="O9" s="215"/>
      <c r="P9" s="216"/>
      <c r="R9" s="99">
        <v>2</v>
      </c>
      <c r="S9" s="28">
        <v>6</v>
      </c>
      <c r="T9" s="28">
        <v>33</v>
      </c>
      <c r="U9" s="28">
        <v>31</v>
      </c>
      <c r="V9" s="28">
        <f>T9-U9</f>
        <v>2</v>
      </c>
      <c r="W9" s="99">
        <v>1</v>
      </c>
      <c r="X9" s="7">
        <v>1</v>
      </c>
      <c r="Y9" s="7">
        <v>0</v>
      </c>
      <c r="Z9" s="28">
        <v>0</v>
      </c>
      <c r="AA9" s="28">
        <v>33</v>
      </c>
      <c r="AB9" s="28">
        <v>31</v>
      </c>
      <c r="AC9" s="28">
        <f>AA9-AB9</f>
        <v>2</v>
      </c>
      <c r="AD9" s="100">
        <v>6</v>
      </c>
    </row>
    <row r="10" spans="2:30" ht="15.75" thickBot="1" x14ac:dyDescent="0.3">
      <c r="B10" s="51"/>
      <c r="F10" s="44"/>
      <c r="G10" s="45"/>
      <c r="H10" s="45"/>
      <c r="I10" s="45"/>
      <c r="J10" s="45"/>
      <c r="K10" s="66"/>
      <c r="L10" s="45"/>
      <c r="M10" s="45"/>
      <c r="N10" s="45"/>
      <c r="O10" s="45"/>
      <c r="P10" s="46"/>
      <c r="R10" s="48"/>
      <c r="S10" s="82"/>
      <c r="T10" s="82"/>
      <c r="U10" s="82"/>
      <c r="V10" s="82"/>
      <c r="W10" s="48"/>
      <c r="X10" s="12"/>
      <c r="Y10" s="12"/>
      <c r="Z10" s="82"/>
      <c r="AA10" s="82"/>
      <c r="AB10" s="82"/>
      <c r="AC10" s="82"/>
      <c r="AD10" s="14"/>
    </row>
    <row r="11" spans="2:30" x14ac:dyDescent="0.25">
      <c r="B11" s="197" t="s">
        <v>63</v>
      </c>
      <c r="C11" s="200">
        <v>44705</v>
      </c>
      <c r="D11" s="203"/>
      <c r="E11" s="32"/>
      <c r="F11" s="84"/>
      <c r="G11" s="67"/>
      <c r="H11" s="67"/>
      <c r="I11" s="67"/>
      <c r="J11" s="67"/>
      <c r="K11" s="67"/>
      <c r="L11" s="67"/>
      <c r="M11" s="67"/>
      <c r="N11" s="67"/>
      <c r="O11" s="85"/>
      <c r="P11" s="86"/>
      <c r="R11" s="48"/>
      <c r="S11" s="82"/>
      <c r="T11" s="82"/>
      <c r="U11" s="82"/>
      <c r="V11" s="82"/>
      <c r="W11" s="48"/>
      <c r="X11" s="12"/>
      <c r="Y11" s="12"/>
      <c r="Z11" s="82"/>
      <c r="AA11" s="82"/>
      <c r="AB11" s="82"/>
      <c r="AC11" s="82"/>
      <c r="AD11" s="14"/>
    </row>
    <row r="12" spans="2:30" x14ac:dyDescent="0.25">
      <c r="B12" s="198"/>
      <c r="C12" s="201"/>
      <c r="D12" s="204"/>
      <c r="E12" s="28" t="s">
        <v>34</v>
      </c>
      <c r="F12" s="87"/>
      <c r="G12" s="68"/>
      <c r="H12" s="68"/>
      <c r="I12" s="68"/>
      <c r="J12" s="68"/>
      <c r="K12" s="68"/>
      <c r="L12" s="68"/>
      <c r="M12" s="68"/>
      <c r="N12" s="68"/>
      <c r="O12" s="88"/>
      <c r="P12" s="89"/>
      <c r="R12" s="48"/>
      <c r="S12" s="82"/>
      <c r="T12" s="82"/>
      <c r="U12" s="82"/>
      <c r="V12" s="82"/>
      <c r="W12" s="48"/>
      <c r="X12" s="12"/>
      <c r="Y12" s="12"/>
      <c r="Z12" s="82"/>
      <c r="AA12" s="82"/>
      <c r="AB12" s="82"/>
      <c r="AC12" s="82"/>
      <c r="AD12" s="14"/>
    </row>
    <row r="13" spans="2:30" s="3" customFormat="1" ht="15.75" thickBot="1" x14ac:dyDescent="0.3">
      <c r="B13" s="199"/>
      <c r="C13" s="202"/>
      <c r="D13" s="205"/>
      <c r="E13" s="31" t="s">
        <v>35</v>
      </c>
      <c r="F13" s="90"/>
      <c r="G13" s="69"/>
      <c r="H13" s="69"/>
      <c r="I13" s="69"/>
      <c r="J13" s="69"/>
      <c r="K13" s="69"/>
      <c r="L13" s="69"/>
      <c r="M13" s="69"/>
      <c r="N13" s="69"/>
      <c r="O13" s="91"/>
      <c r="P13" s="92"/>
      <c r="R13" s="99"/>
      <c r="S13" s="28"/>
      <c r="T13" s="28"/>
      <c r="U13" s="28"/>
      <c r="V13" s="28"/>
      <c r="W13" s="99"/>
      <c r="X13" s="7"/>
      <c r="Y13" s="7"/>
      <c r="Z13" s="28"/>
      <c r="AA13" s="28"/>
      <c r="AB13" s="28"/>
      <c r="AC13" s="28"/>
      <c r="AD13" s="100"/>
    </row>
    <row r="14" spans="2:30" ht="15.75" thickBot="1" x14ac:dyDescent="0.3">
      <c r="B14" s="51"/>
      <c r="F14" s="44"/>
      <c r="G14" s="45"/>
      <c r="H14" s="45"/>
      <c r="I14" s="45"/>
      <c r="J14" s="45"/>
      <c r="K14" s="66"/>
      <c r="L14" s="45"/>
      <c r="M14" s="45"/>
      <c r="N14" s="45"/>
      <c r="O14" s="45"/>
      <c r="P14" s="46"/>
      <c r="R14" s="48"/>
      <c r="S14" s="82"/>
      <c r="T14" s="82"/>
      <c r="U14" s="82"/>
      <c r="V14" s="82"/>
      <c r="W14" s="48"/>
      <c r="X14" s="12"/>
      <c r="Y14" s="12"/>
      <c r="Z14" s="82"/>
      <c r="AA14" s="82"/>
      <c r="AB14" s="82"/>
      <c r="AC14" s="82"/>
      <c r="AD14" s="14"/>
    </row>
    <row r="15" spans="2:30" s="4" customFormat="1" x14ac:dyDescent="0.25">
      <c r="B15" s="197" t="s">
        <v>64</v>
      </c>
      <c r="C15" s="200">
        <v>44712</v>
      </c>
      <c r="D15" s="203" t="s">
        <v>39</v>
      </c>
      <c r="E15" s="30"/>
      <c r="F15" s="110" t="s">
        <v>61</v>
      </c>
      <c r="G15" s="113" t="s">
        <v>57</v>
      </c>
      <c r="H15" s="112" t="s">
        <v>55</v>
      </c>
      <c r="I15" s="119" t="s">
        <v>56</v>
      </c>
      <c r="J15" s="112" t="s">
        <v>54</v>
      </c>
      <c r="K15" s="65"/>
      <c r="L15" s="18" t="s">
        <v>13</v>
      </c>
      <c r="M15" s="18" t="s">
        <v>13</v>
      </c>
      <c r="N15" s="113" t="s">
        <v>59</v>
      </c>
      <c r="O15" s="118" t="s">
        <v>60</v>
      </c>
      <c r="P15" s="120" t="s">
        <v>58</v>
      </c>
      <c r="R15" s="96"/>
      <c r="S15" s="101"/>
      <c r="T15" s="101"/>
      <c r="U15" s="101"/>
      <c r="V15" s="101"/>
      <c r="W15" s="96"/>
      <c r="X15" s="97"/>
      <c r="Y15" s="97"/>
      <c r="Z15" s="137"/>
      <c r="AA15" s="101"/>
      <c r="AB15" s="101"/>
      <c r="AC15" s="101"/>
      <c r="AD15" s="98"/>
    </row>
    <row r="16" spans="2:30" x14ac:dyDescent="0.25">
      <c r="B16" s="198"/>
      <c r="C16" s="201"/>
      <c r="D16" s="204"/>
      <c r="E16" s="28" t="s">
        <v>34</v>
      </c>
      <c r="F16" s="190" t="s">
        <v>110</v>
      </c>
      <c r="G16" s="191"/>
      <c r="H16" s="191"/>
      <c r="I16" s="191"/>
      <c r="J16" s="217"/>
      <c r="K16" s="102"/>
      <c r="L16" s="238" t="s">
        <v>111</v>
      </c>
      <c r="M16" s="239"/>
      <c r="N16" s="239"/>
      <c r="O16" s="239"/>
      <c r="P16" s="240"/>
      <c r="R16" s="48"/>
      <c r="S16" s="82"/>
      <c r="T16" s="82"/>
      <c r="U16" s="82"/>
      <c r="V16" s="82"/>
      <c r="W16" s="48"/>
      <c r="X16" s="12"/>
      <c r="Y16" s="12"/>
      <c r="Z16" s="82"/>
      <c r="AA16" s="82"/>
      <c r="AB16" s="82"/>
      <c r="AC16" s="82"/>
      <c r="AD16" s="14"/>
    </row>
    <row r="17" spans="2:30" s="3" customFormat="1" ht="15.75" thickBot="1" x14ac:dyDescent="0.3">
      <c r="B17" s="199"/>
      <c r="C17" s="202"/>
      <c r="D17" s="205"/>
      <c r="E17" s="31" t="s">
        <v>35</v>
      </c>
      <c r="F17" s="213" t="s">
        <v>112</v>
      </c>
      <c r="G17" s="214"/>
      <c r="H17" s="214"/>
      <c r="I17" s="214"/>
      <c r="J17" s="214"/>
      <c r="K17" s="214"/>
      <c r="L17" s="214"/>
      <c r="M17" s="214"/>
      <c r="N17" s="214"/>
      <c r="O17" s="215"/>
      <c r="P17" s="216"/>
      <c r="R17" s="99">
        <v>4</v>
      </c>
      <c r="S17" s="28">
        <v>8</v>
      </c>
      <c r="T17" s="28">
        <v>52</v>
      </c>
      <c r="U17" s="28">
        <v>19</v>
      </c>
      <c r="V17" s="28">
        <f>T17-U17</f>
        <v>33</v>
      </c>
      <c r="W17" s="99">
        <v>2</v>
      </c>
      <c r="X17" s="7">
        <v>2</v>
      </c>
      <c r="Y17" s="7">
        <v>0</v>
      </c>
      <c r="Z17" s="28">
        <v>0</v>
      </c>
      <c r="AA17" s="28">
        <f>AA9+T17</f>
        <v>85</v>
      </c>
      <c r="AB17" s="28">
        <f>AB9+U17</f>
        <v>50</v>
      </c>
      <c r="AC17" s="28">
        <f>AC9+V17</f>
        <v>35</v>
      </c>
      <c r="AD17" s="100">
        <f>AD9+S17</f>
        <v>14</v>
      </c>
    </row>
    <row r="18" spans="2:30" ht="15.75" thickBot="1" x14ac:dyDescent="0.3">
      <c r="B18" s="51"/>
      <c r="F18" s="44"/>
      <c r="G18" s="45"/>
      <c r="H18" s="45"/>
      <c r="I18" s="45"/>
      <c r="J18" s="45"/>
      <c r="K18" s="66"/>
      <c r="L18" s="45"/>
      <c r="M18" s="45"/>
      <c r="N18" s="45"/>
      <c r="O18" s="45"/>
      <c r="P18" s="46"/>
      <c r="R18" s="48"/>
      <c r="S18" s="82"/>
      <c r="T18" s="82"/>
      <c r="U18" s="82"/>
      <c r="V18" s="82"/>
      <c r="W18" s="48"/>
      <c r="X18" s="12"/>
      <c r="Y18" s="12"/>
      <c r="Z18" s="82"/>
      <c r="AA18" s="82"/>
      <c r="AB18" s="82"/>
      <c r="AC18" s="82"/>
      <c r="AD18" s="14"/>
    </row>
    <row r="19" spans="2:30" x14ac:dyDescent="0.25">
      <c r="B19" s="197" t="s">
        <v>65</v>
      </c>
      <c r="C19" s="200">
        <v>44719</v>
      </c>
      <c r="D19" s="203" t="s">
        <v>39</v>
      </c>
      <c r="E19" s="32"/>
      <c r="F19" s="47"/>
      <c r="G19" s="124" t="s">
        <v>59</v>
      </c>
      <c r="H19" s="123" t="s">
        <v>55</v>
      </c>
      <c r="I19" s="123" t="s">
        <v>56</v>
      </c>
      <c r="J19" s="13"/>
      <c r="K19" s="67"/>
      <c r="L19" s="123" t="s">
        <v>54</v>
      </c>
      <c r="M19" s="124" t="s">
        <v>57</v>
      </c>
      <c r="N19" s="123" t="s">
        <v>61</v>
      </c>
      <c r="O19" s="125" t="s">
        <v>60</v>
      </c>
      <c r="P19" s="126" t="s">
        <v>58</v>
      </c>
      <c r="R19" s="48"/>
      <c r="S19" s="82"/>
      <c r="T19" s="82"/>
      <c r="U19" s="82"/>
      <c r="V19" s="82"/>
      <c r="W19" s="48"/>
      <c r="X19" s="12"/>
      <c r="Y19" s="12"/>
      <c r="Z19" s="82"/>
      <c r="AA19" s="82"/>
      <c r="AB19" s="82"/>
      <c r="AC19" s="82"/>
      <c r="AD19" s="14"/>
    </row>
    <row r="20" spans="2:30" x14ac:dyDescent="0.25">
      <c r="B20" s="198"/>
      <c r="C20" s="201"/>
      <c r="D20" s="204"/>
      <c r="E20" s="28" t="s">
        <v>34</v>
      </c>
      <c r="F20" s="190" t="s">
        <v>84</v>
      </c>
      <c r="G20" s="191"/>
      <c r="H20" s="191"/>
      <c r="I20" s="191"/>
      <c r="J20" s="217"/>
      <c r="K20" s="68"/>
      <c r="L20" s="193" t="s">
        <v>135</v>
      </c>
      <c r="M20" s="191"/>
      <c r="N20" s="191"/>
      <c r="O20" s="191"/>
      <c r="P20" s="192"/>
      <c r="R20" s="99">
        <v>4</v>
      </c>
      <c r="S20" s="28">
        <v>8</v>
      </c>
      <c r="T20" s="28">
        <v>41</v>
      </c>
      <c r="U20" s="28">
        <v>36</v>
      </c>
      <c r="V20" s="28">
        <f>T20-U20</f>
        <v>5</v>
      </c>
      <c r="W20" s="99">
        <v>3</v>
      </c>
      <c r="X20" s="7">
        <v>3</v>
      </c>
      <c r="Y20" s="7">
        <v>0</v>
      </c>
      <c r="Z20" s="28">
        <v>0</v>
      </c>
      <c r="AA20" s="28">
        <f>AA17+T20</f>
        <v>126</v>
      </c>
      <c r="AB20" s="28">
        <f>AB17+U20</f>
        <v>86</v>
      </c>
      <c r="AC20" s="28">
        <f>AC17+V20</f>
        <v>40</v>
      </c>
      <c r="AD20" s="100">
        <f>AD17+S20</f>
        <v>22</v>
      </c>
    </row>
    <row r="21" spans="2:30" s="3" customFormat="1" ht="15.75" thickBot="1" x14ac:dyDescent="0.3">
      <c r="B21" s="199"/>
      <c r="C21" s="202"/>
      <c r="D21" s="205"/>
      <c r="E21" s="31" t="s">
        <v>35</v>
      </c>
      <c r="F21" s="194" t="s">
        <v>136</v>
      </c>
      <c r="G21" s="195"/>
      <c r="H21" s="195"/>
      <c r="I21" s="195"/>
      <c r="J21" s="195"/>
      <c r="K21" s="195"/>
      <c r="L21" s="195"/>
      <c r="M21" s="195"/>
      <c r="N21" s="195"/>
      <c r="O21" s="195"/>
      <c r="P21" s="196"/>
      <c r="R21" s="99"/>
      <c r="S21" s="28"/>
      <c r="T21" s="28"/>
      <c r="U21" s="28"/>
      <c r="V21" s="28"/>
      <c r="W21" s="99"/>
      <c r="X21" s="7"/>
      <c r="Y21" s="7"/>
      <c r="Z21" s="28"/>
      <c r="AA21" s="28"/>
      <c r="AB21" s="28"/>
      <c r="AC21" s="28"/>
      <c r="AD21" s="100"/>
    </row>
    <row r="22" spans="2:30" ht="15.75" thickBot="1" x14ac:dyDescent="0.3">
      <c r="B22" s="51"/>
      <c r="F22" s="44"/>
      <c r="G22" s="45"/>
      <c r="H22" s="45"/>
      <c r="I22" s="45"/>
      <c r="J22" s="45"/>
      <c r="K22" s="66"/>
      <c r="L22" s="45"/>
      <c r="M22" s="45"/>
      <c r="N22" s="45"/>
      <c r="O22" s="45"/>
      <c r="P22" s="46"/>
      <c r="R22" s="48"/>
      <c r="S22" s="82"/>
      <c r="T22" s="82"/>
      <c r="U22" s="82"/>
      <c r="V22" s="82"/>
      <c r="W22" s="48"/>
      <c r="X22" s="12"/>
      <c r="Y22" s="12"/>
      <c r="Z22" s="82"/>
      <c r="AA22" s="82"/>
      <c r="AB22" s="82"/>
      <c r="AC22" s="82"/>
      <c r="AD22" s="14"/>
    </row>
    <row r="23" spans="2:30" s="4" customFormat="1" x14ac:dyDescent="0.25">
      <c r="B23" s="197" t="s">
        <v>66</v>
      </c>
      <c r="C23" s="200">
        <v>44726</v>
      </c>
      <c r="D23" s="203" t="s">
        <v>4</v>
      </c>
      <c r="E23" s="30"/>
      <c r="F23" s="42"/>
      <c r="G23" s="18"/>
      <c r="H23" s="18"/>
      <c r="I23" s="18"/>
      <c r="J23" s="18"/>
      <c r="K23" s="65"/>
      <c r="L23" s="18"/>
      <c r="M23" s="18"/>
      <c r="N23" s="18"/>
      <c r="O23" s="81"/>
      <c r="P23" s="20"/>
      <c r="R23" s="96"/>
      <c r="S23" s="101"/>
      <c r="T23" s="101"/>
      <c r="U23" s="101"/>
      <c r="V23" s="101"/>
      <c r="W23" s="96"/>
      <c r="X23" s="97"/>
      <c r="Y23" s="97"/>
      <c r="Z23" s="137"/>
      <c r="AA23" s="101"/>
      <c r="AB23" s="101"/>
      <c r="AC23" s="101"/>
      <c r="AD23" s="98"/>
    </row>
    <row r="24" spans="2:30" x14ac:dyDescent="0.25">
      <c r="B24" s="198"/>
      <c r="C24" s="201"/>
      <c r="D24" s="204"/>
      <c r="E24" s="28" t="s">
        <v>34</v>
      </c>
      <c r="F24" s="190" t="s">
        <v>148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2"/>
      <c r="R24" s="48"/>
      <c r="S24" s="82"/>
      <c r="T24" s="82"/>
      <c r="U24" s="82"/>
      <c r="V24" s="82"/>
      <c r="W24" s="48"/>
      <c r="X24" s="12"/>
      <c r="Y24" s="12"/>
      <c r="Z24" s="82"/>
      <c r="AA24" s="82"/>
      <c r="AB24" s="82"/>
      <c r="AC24" s="82"/>
      <c r="AD24" s="14"/>
    </row>
    <row r="25" spans="2:30" s="3" customFormat="1" ht="15.75" thickBot="1" x14ac:dyDescent="0.3">
      <c r="B25" s="199"/>
      <c r="C25" s="202"/>
      <c r="D25" s="205"/>
      <c r="E25" s="31" t="s">
        <v>35</v>
      </c>
      <c r="F25" s="213" t="s">
        <v>149</v>
      </c>
      <c r="G25" s="214"/>
      <c r="H25" s="214"/>
      <c r="I25" s="214"/>
      <c r="J25" s="214"/>
      <c r="K25" s="214"/>
      <c r="L25" s="214"/>
      <c r="M25" s="214"/>
      <c r="N25" s="214"/>
      <c r="O25" s="215"/>
      <c r="P25" s="216"/>
      <c r="R25" s="99">
        <v>0</v>
      </c>
      <c r="S25" s="28">
        <v>8</v>
      </c>
      <c r="T25" s="28">
        <v>10</v>
      </c>
      <c r="U25" s="28">
        <v>0</v>
      </c>
      <c r="V25" s="28">
        <f>T25-U25</f>
        <v>10</v>
      </c>
      <c r="W25" s="99">
        <v>4</v>
      </c>
      <c r="X25" s="7">
        <v>4</v>
      </c>
      <c r="Y25" s="7">
        <v>0</v>
      </c>
      <c r="Z25" s="28">
        <v>0</v>
      </c>
      <c r="AA25" s="28">
        <f>AA20+T25</f>
        <v>136</v>
      </c>
      <c r="AB25" s="28">
        <f>AB20+U25</f>
        <v>86</v>
      </c>
      <c r="AC25" s="28">
        <f>AC20+V25</f>
        <v>50</v>
      </c>
      <c r="AD25" s="100">
        <f>AD20+S25</f>
        <v>30</v>
      </c>
    </row>
    <row r="26" spans="2:30" ht="15.75" thickBot="1" x14ac:dyDescent="0.3">
      <c r="B26" s="51"/>
      <c r="F26" s="44"/>
      <c r="G26" s="45"/>
      <c r="H26" s="45"/>
      <c r="I26" s="45"/>
      <c r="J26" s="45"/>
      <c r="K26" s="66"/>
      <c r="L26" s="45"/>
      <c r="M26" s="45"/>
      <c r="N26" s="45"/>
      <c r="O26" s="45"/>
      <c r="P26" s="46"/>
      <c r="R26" s="48"/>
      <c r="S26" s="82"/>
      <c r="T26" s="82"/>
      <c r="U26" s="82"/>
      <c r="V26" s="82"/>
      <c r="W26" s="48"/>
      <c r="X26" s="12"/>
      <c r="Y26" s="12"/>
      <c r="Z26" s="82"/>
      <c r="AA26" s="82"/>
      <c r="AB26" s="82"/>
      <c r="AC26" s="82"/>
      <c r="AD26" s="14"/>
    </row>
    <row r="27" spans="2:30" s="4" customFormat="1" x14ac:dyDescent="0.25">
      <c r="B27" s="197" t="s">
        <v>67</v>
      </c>
      <c r="C27" s="200">
        <v>44733</v>
      </c>
      <c r="D27" s="203" t="s">
        <v>39</v>
      </c>
      <c r="E27" s="30"/>
      <c r="F27" s="42"/>
      <c r="G27" s="124" t="s">
        <v>59</v>
      </c>
      <c r="H27" s="123" t="s">
        <v>55</v>
      </c>
      <c r="I27" s="123" t="s">
        <v>56</v>
      </c>
      <c r="J27" s="124" t="s">
        <v>57</v>
      </c>
      <c r="K27" s="65"/>
      <c r="L27" s="123" t="s">
        <v>54</v>
      </c>
      <c r="M27" s="18"/>
      <c r="N27" s="123" t="s">
        <v>61</v>
      </c>
      <c r="O27" s="125" t="s">
        <v>60</v>
      </c>
      <c r="P27" s="126" t="s">
        <v>58</v>
      </c>
      <c r="R27" s="96"/>
      <c r="S27" s="101"/>
      <c r="T27" s="101"/>
      <c r="U27" s="101"/>
      <c r="V27" s="101"/>
      <c r="W27" s="96"/>
      <c r="X27" s="97"/>
      <c r="Y27" s="97"/>
      <c r="Z27" s="137"/>
      <c r="AA27" s="101"/>
      <c r="AB27" s="101"/>
      <c r="AC27" s="101"/>
      <c r="AD27" s="98"/>
    </row>
    <row r="28" spans="2:30" x14ac:dyDescent="0.25">
      <c r="B28" s="198"/>
      <c r="C28" s="201"/>
      <c r="D28" s="204"/>
      <c r="E28" s="28" t="s">
        <v>34</v>
      </c>
      <c r="F28" s="190" t="s">
        <v>155</v>
      </c>
      <c r="G28" s="191"/>
      <c r="H28" s="191"/>
      <c r="I28" s="191"/>
      <c r="J28" s="217"/>
      <c r="K28" s="63"/>
      <c r="L28" s="209" t="s">
        <v>84</v>
      </c>
      <c r="M28" s="210"/>
      <c r="N28" s="210"/>
      <c r="O28" s="211"/>
      <c r="P28" s="212"/>
      <c r="R28" s="48"/>
      <c r="S28" s="82"/>
      <c r="T28" s="82"/>
      <c r="U28" s="82"/>
      <c r="V28" s="82"/>
      <c r="W28" s="48"/>
      <c r="X28" s="12"/>
      <c r="Y28" s="12"/>
      <c r="Z28" s="82"/>
      <c r="AA28" s="82"/>
      <c r="AB28" s="82"/>
      <c r="AC28" s="82"/>
      <c r="AD28" s="14"/>
    </row>
    <row r="29" spans="2:30" s="3" customFormat="1" ht="15.75" thickBot="1" x14ac:dyDescent="0.3">
      <c r="B29" s="199"/>
      <c r="C29" s="202"/>
      <c r="D29" s="205"/>
      <c r="E29" s="31" t="s">
        <v>35</v>
      </c>
      <c r="F29" s="213" t="s">
        <v>156</v>
      </c>
      <c r="G29" s="214"/>
      <c r="H29" s="214"/>
      <c r="I29" s="214"/>
      <c r="J29" s="214"/>
      <c r="K29" s="214"/>
      <c r="L29" s="214"/>
      <c r="M29" s="214"/>
      <c r="N29" s="214"/>
      <c r="O29" s="215"/>
      <c r="P29" s="216"/>
      <c r="R29" s="99">
        <v>2</v>
      </c>
      <c r="S29" s="28">
        <v>2</v>
      </c>
      <c r="T29" s="28">
        <v>29</v>
      </c>
      <c r="U29" s="28">
        <v>37</v>
      </c>
      <c r="V29" s="28">
        <f>T29-U29</f>
        <v>-8</v>
      </c>
      <c r="W29" s="99">
        <v>5</v>
      </c>
      <c r="X29" s="7">
        <v>4</v>
      </c>
      <c r="Y29" s="7">
        <v>1</v>
      </c>
      <c r="Z29" s="28">
        <v>0</v>
      </c>
      <c r="AA29" s="28">
        <f>AA25+T29</f>
        <v>165</v>
      </c>
      <c r="AB29" s="28">
        <f>AB25+U29</f>
        <v>123</v>
      </c>
      <c r="AC29" s="28">
        <f>AC25+V29</f>
        <v>42</v>
      </c>
      <c r="AD29" s="100">
        <f>AD25+S29</f>
        <v>32</v>
      </c>
    </row>
    <row r="30" spans="2:30" ht="15.75" thickBot="1" x14ac:dyDescent="0.3">
      <c r="B30" s="51"/>
      <c r="F30" s="44"/>
      <c r="G30" s="45"/>
      <c r="H30" s="45"/>
      <c r="I30" s="45"/>
      <c r="J30" s="45"/>
      <c r="K30" s="66"/>
      <c r="L30" s="45"/>
      <c r="M30" s="45"/>
      <c r="N30" s="45"/>
      <c r="O30" s="45"/>
      <c r="P30" s="46"/>
      <c r="R30" s="48"/>
      <c r="S30" s="82"/>
      <c r="T30" s="82"/>
      <c r="U30" s="82"/>
      <c r="V30" s="82"/>
      <c r="W30" s="48"/>
      <c r="X30" s="12"/>
      <c r="Y30" s="12"/>
      <c r="Z30" s="82"/>
      <c r="AA30" s="82"/>
      <c r="AB30" s="82"/>
      <c r="AC30" s="82"/>
      <c r="AD30" s="14"/>
    </row>
    <row r="31" spans="2:30" x14ac:dyDescent="0.25">
      <c r="B31" s="197" t="s">
        <v>68</v>
      </c>
      <c r="C31" s="200">
        <v>44740</v>
      </c>
      <c r="D31" s="203" t="s">
        <v>4</v>
      </c>
      <c r="E31" s="32"/>
      <c r="F31" s="47"/>
      <c r="G31" s="124" t="s">
        <v>59</v>
      </c>
      <c r="H31" s="123" t="s">
        <v>55</v>
      </c>
      <c r="I31" s="123" t="s">
        <v>56</v>
      </c>
      <c r="J31" s="13"/>
      <c r="K31" s="67"/>
      <c r="L31" s="123" t="s">
        <v>61</v>
      </c>
      <c r="M31" s="125" t="s">
        <v>58</v>
      </c>
      <c r="N31" s="123" t="s">
        <v>54</v>
      </c>
      <c r="O31" s="125" t="s">
        <v>60</v>
      </c>
      <c r="P31" s="126" t="s">
        <v>57</v>
      </c>
      <c r="R31" s="48"/>
      <c r="S31" s="82"/>
      <c r="T31" s="82"/>
      <c r="U31" s="82"/>
      <c r="V31" s="82"/>
      <c r="W31" s="48"/>
      <c r="X31" s="12"/>
      <c r="Y31" s="12"/>
      <c r="Z31" s="82"/>
      <c r="AA31" s="82"/>
      <c r="AB31" s="82"/>
      <c r="AC31" s="82"/>
      <c r="AD31" s="14"/>
    </row>
    <row r="32" spans="2:30" x14ac:dyDescent="0.25">
      <c r="B32" s="198"/>
      <c r="C32" s="201"/>
      <c r="D32" s="204"/>
      <c r="E32" s="28" t="s">
        <v>34</v>
      </c>
      <c r="F32" s="185" t="s">
        <v>164</v>
      </c>
      <c r="G32" s="186"/>
      <c r="H32" s="186"/>
      <c r="I32" s="186"/>
      <c r="J32" s="187"/>
      <c r="K32" s="102"/>
      <c r="L32" s="188" t="s">
        <v>166</v>
      </c>
      <c r="M32" s="186"/>
      <c r="N32" s="186"/>
      <c r="O32" s="186"/>
      <c r="P32" s="189"/>
      <c r="R32" s="48"/>
      <c r="S32" s="82"/>
      <c r="T32" s="82"/>
      <c r="U32" s="82"/>
      <c r="V32" s="82"/>
      <c r="W32" s="48"/>
      <c r="X32" s="12"/>
      <c r="Y32" s="12"/>
      <c r="Z32" s="82"/>
      <c r="AA32" s="82"/>
      <c r="AB32" s="82"/>
      <c r="AC32" s="82"/>
      <c r="AD32" s="14"/>
    </row>
    <row r="33" spans="2:30" s="3" customFormat="1" ht="15.75" thickBot="1" x14ac:dyDescent="0.3">
      <c r="B33" s="199"/>
      <c r="C33" s="202"/>
      <c r="D33" s="205"/>
      <c r="E33" s="31" t="s">
        <v>35</v>
      </c>
      <c r="F33" s="194" t="s">
        <v>165</v>
      </c>
      <c r="G33" s="195"/>
      <c r="H33" s="195"/>
      <c r="I33" s="195"/>
      <c r="J33" s="195"/>
      <c r="K33" s="195"/>
      <c r="L33" s="195"/>
      <c r="M33" s="195"/>
      <c r="N33" s="195"/>
      <c r="O33" s="195"/>
      <c r="P33" s="196"/>
      <c r="R33" s="99">
        <v>4</v>
      </c>
      <c r="S33" s="28">
        <v>8</v>
      </c>
      <c r="T33" s="28">
        <v>60</v>
      </c>
      <c r="U33" s="28">
        <v>17</v>
      </c>
      <c r="V33" s="28">
        <f>T33-U33</f>
        <v>43</v>
      </c>
      <c r="W33" s="99">
        <v>6</v>
      </c>
      <c r="X33" s="7">
        <v>5</v>
      </c>
      <c r="Y33" s="7">
        <v>1</v>
      </c>
      <c r="Z33" s="28">
        <v>0</v>
      </c>
      <c r="AA33" s="28">
        <f>AA29+T33</f>
        <v>225</v>
      </c>
      <c r="AB33" s="28">
        <f>AB29+U33</f>
        <v>140</v>
      </c>
      <c r="AC33" s="28">
        <f>AC29+V33</f>
        <v>85</v>
      </c>
      <c r="AD33" s="100">
        <f>AD29+S33</f>
        <v>40</v>
      </c>
    </row>
    <row r="34" spans="2:30" ht="15.75" thickBot="1" x14ac:dyDescent="0.3">
      <c r="B34" s="51"/>
      <c r="F34" s="44"/>
      <c r="G34" s="45"/>
      <c r="H34" s="45"/>
      <c r="I34" s="45"/>
      <c r="J34" s="45"/>
      <c r="K34" s="66"/>
      <c r="L34" s="45"/>
      <c r="M34" s="45"/>
      <c r="N34" s="45"/>
      <c r="O34" s="45"/>
      <c r="P34" s="46"/>
      <c r="R34" s="48"/>
      <c r="S34" s="82"/>
      <c r="T34" s="82"/>
      <c r="U34" s="82"/>
      <c r="V34" s="82"/>
      <c r="W34" s="48"/>
      <c r="X34" s="12"/>
      <c r="Y34" s="12"/>
      <c r="Z34" s="82"/>
      <c r="AA34" s="82"/>
      <c r="AB34" s="82"/>
      <c r="AC34" s="82"/>
      <c r="AD34" s="14"/>
    </row>
    <row r="35" spans="2:30" s="4" customFormat="1" x14ac:dyDescent="0.25">
      <c r="B35" s="197" t="s">
        <v>62</v>
      </c>
      <c r="C35" s="200">
        <v>44747</v>
      </c>
      <c r="D35" s="203" t="s">
        <v>4</v>
      </c>
      <c r="E35" s="30"/>
      <c r="F35" s="124" t="s">
        <v>57</v>
      </c>
      <c r="G35" s="124" t="s">
        <v>59</v>
      </c>
      <c r="H35" s="123" t="s">
        <v>55</v>
      </c>
      <c r="I35" s="123" t="s">
        <v>56</v>
      </c>
      <c r="J35" s="123" t="s">
        <v>61</v>
      </c>
      <c r="K35" s="65"/>
      <c r="L35" s="123" t="s">
        <v>54</v>
      </c>
      <c r="M35" s="18" t="s">
        <v>13</v>
      </c>
      <c r="N35" s="18" t="s">
        <v>13</v>
      </c>
      <c r="O35" s="125" t="s">
        <v>60</v>
      </c>
      <c r="P35" s="126" t="s">
        <v>58</v>
      </c>
      <c r="R35" s="96"/>
      <c r="S35" s="101"/>
      <c r="T35" s="101"/>
      <c r="U35" s="101"/>
      <c r="V35" s="101"/>
      <c r="W35" s="96"/>
      <c r="X35" s="97"/>
      <c r="Y35" s="97"/>
      <c r="Z35" s="137"/>
      <c r="AA35" s="101"/>
      <c r="AB35" s="101"/>
      <c r="AC35" s="101"/>
      <c r="AD35" s="98"/>
    </row>
    <row r="36" spans="2:30" x14ac:dyDescent="0.25">
      <c r="B36" s="198"/>
      <c r="C36" s="201"/>
      <c r="D36" s="204"/>
      <c r="E36" s="28" t="s">
        <v>34</v>
      </c>
      <c r="F36" s="190" t="s">
        <v>174</v>
      </c>
      <c r="G36" s="191"/>
      <c r="H36" s="191"/>
      <c r="I36" s="191"/>
      <c r="J36" s="217"/>
      <c r="K36" s="63"/>
      <c r="L36" s="209" t="s">
        <v>175</v>
      </c>
      <c r="M36" s="210"/>
      <c r="N36" s="210"/>
      <c r="O36" s="211"/>
      <c r="P36" s="212"/>
      <c r="R36" s="48"/>
      <c r="S36" s="82"/>
      <c r="T36" s="82"/>
      <c r="U36" s="82"/>
      <c r="V36" s="82"/>
      <c r="W36" s="48"/>
      <c r="X36" s="12"/>
      <c r="Y36" s="12"/>
      <c r="Z36" s="82"/>
      <c r="AA36" s="82"/>
      <c r="AB36" s="82"/>
      <c r="AC36" s="82"/>
      <c r="AD36" s="14"/>
    </row>
    <row r="37" spans="2:30" s="3" customFormat="1" ht="15.75" thickBot="1" x14ac:dyDescent="0.3">
      <c r="B37" s="199"/>
      <c r="C37" s="202"/>
      <c r="D37" s="205"/>
      <c r="E37" s="31" t="s">
        <v>35</v>
      </c>
      <c r="F37" s="213" t="s">
        <v>176</v>
      </c>
      <c r="G37" s="214"/>
      <c r="H37" s="214"/>
      <c r="I37" s="214"/>
      <c r="J37" s="214"/>
      <c r="K37" s="214"/>
      <c r="L37" s="214"/>
      <c r="M37" s="214"/>
      <c r="N37" s="214"/>
      <c r="O37" s="215"/>
      <c r="P37" s="216"/>
      <c r="R37" s="99">
        <v>4</v>
      </c>
      <c r="S37" s="28">
        <v>8</v>
      </c>
      <c r="T37" s="28">
        <v>74</v>
      </c>
      <c r="U37" s="28">
        <v>20</v>
      </c>
      <c r="V37" s="28">
        <f>T37-U37</f>
        <v>54</v>
      </c>
      <c r="W37" s="99">
        <v>7</v>
      </c>
      <c r="X37" s="7">
        <v>6</v>
      </c>
      <c r="Y37" s="7">
        <v>1</v>
      </c>
      <c r="Z37" s="28">
        <v>0</v>
      </c>
      <c r="AA37" s="28">
        <f>AA33+T37</f>
        <v>299</v>
      </c>
      <c r="AB37" s="28">
        <f>AB33+U37</f>
        <v>160</v>
      </c>
      <c r="AC37" s="28">
        <f>AC33+V37</f>
        <v>139</v>
      </c>
      <c r="AD37" s="100">
        <f>AD33+S37</f>
        <v>48</v>
      </c>
    </row>
    <row r="38" spans="2:30" ht="15.75" thickBot="1" x14ac:dyDescent="0.3">
      <c r="B38" s="51"/>
      <c r="F38" s="44"/>
      <c r="G38" s="45"/>
      <c r="H38" s="45"/>
      <c r="I38" s="45"/>
      <c r="J38" s="45"/>
      <c r="K38" s="66"/>
      <c r="L38" s="45"/>
      <c r="M38" s="45"/>
      <c r="N38" s="45"/>
      <c r="O38" s="45"/>
      <c r="P38" s="46"/>
      <c r="R38" s="99"/>
      <c r="S38" s="28"/>
      <c r="T38" s="28"/>
      <c r="U38" s="28"/>
      <c r="V38" s="28"/>
      <c r="W38" s="48"/>
      <c r="X38" s="12"/>
      <c r="Y38" s="12"/>
      <c r="Z38" s="82"/>
      <c r="AA38" s="82"/>
      <c r="AB38" s="82"/>
      <c r="AC38" s="82"/>
      <c r="AD38" s="14"/>
    </row>
    <row r="39" spans="2:30" x14ac:dyDescent="0.25">
      <c r="B39" s="232" t="s">
        <v>63</v>
      </c>
      <c r="C39" s="229">
        <v>44754</v>
      </c>
      <c r="D39" s="235"/>
      <c r="E39" s="160"/>
      <c r="F39" s="93"/>
      <c r="G39" s="65"/>
      <c r="H39" s="65"/>
      <c r="I39" s="65"/>
      <c r="J39" s="65"/>
      <c r="K39" s="65"/>
      <c r="L39" s="65"/>
      <c r="M39" s="65"/>
      <c r="N39" s="65"/>
      <c r="O39" s="145"/>
      <c r="P39" s="94"/>
      <c r="Q39" s="4"/>
      <c r="R39" s="99"/>
      <c r="S39" s="28"/>
      <c r="T39" s="28"/>
      <c r="U39" s="28"/>
      <c r="V39" s="28"/>
      <c r="W39" s="96"/>
      <c r="X39" s="97"/>
      <c r="Y39" s="12"/>
      <c r="Z39" s="82"/>
      <c r="AA39" s="82"/>
      <c r="AB39" s="82"/>
      <c r="AC39" s="82"/>
      <c r="AD39" s="14"/>
    </row>
    <row r="40" spans="2:30" x14ac:dyDescent="0.25">
      <c r="B40" s="233"/>
      <c r="C40" s="230"/>
      <c r="D40" s="236"/>
      <c r="E40" s="161" t="s">
        <v>34</v>
      </c>
      <c r="F40" s="218"/>
      <c r="G40" s="219"/>
      <c r="H40" s="219"/>
      <c r="I40" s="219"/>
      <c r="J40" s="220"/>
      <c r="K40" s="63"/>
      <c r="L40" s="221"/>
      <c r="M40" s="222"/>
      <c r="N40" s="222"/>
      <c r="O40" s="223"/>
      <c r="P40" s="224"/>
      <c r="Q40" s="144"/>
      <c r="R40" s="99"/>
      <c r="S40" s="28"/>
      <c r="T40" s="28"/>
      <c r="U40" s="28"/>
      <c r="V40" s="28"/>
      <c r="W40" s="48"/>
      <c r="X40" s="12"/>
      <c r="Y40" s="12"/>
      <c r="Z40" s="82"/>
      <c r="AA40" s="82"/>
      <c r="AB40" s="82"/>
      <c r="AC40" s="82"/>
      <c r="AD40" s="14"/>
    </row>
    <row r="41" spans="2:30" s="3" customFormat="1" ht="15.75" thickBot="1" x14ac:dyDescent="0.3">
      <c r="B41" s="234"/>
      <c r="C41" s="231"/>
      <c r="D41" s="237"/>
      <c r="E41" s="147" t="s">
        <v>35</v>
      </c>
      <c r="F41" s="225"/>
      <c r="G41" s="226"/>
      <c r="H41" s="226"/>
      <c r="I41" s="226"/>
      <c r="J41" s="226"/>
      <c r="K41" s="226"/>
      <c r="L41" s="226"/>
      <c r="M41" s="226"/>
      <c r="N41" s="226"/>
      <c r="O41" s="227"/>
      <c r="P41" s="228"/>
      <c r="R41" s="99"/>
      <c r="S41" s="28"/>
      <c r="T41" s="28"/>
      <c r="U41" s="28"/>
      <c r="V41" s="28"/>
      <c r="W41" s="99"/>
      <c r="X41" s="7"/>
      <c r="Y41" s="7"/>
      <c r="Z41" s="28"/>
      <c r="AA41" s="28"/>
      <c r="AB41" s="28"/>
      <c r="AC41" s="28"/>
      <c r="AD41" s="100"/>
    </row>
    <row r="42" spans="2:30" ht="15.75" thickBot="1" x14ac:dyDescent="0.3">
      <c r="B42" s="51"/>
      <c r="F42" s="44"/>
      <c r="G42" s="45"/>
      <c r="H42" s="45"/>
      <c r="I42" s="45"/>
      <c r="J42" s="45"/>
      <c r="K42" s="66"/>
      <c r="L42" s="45"/>
      <c r="M42" s="45"/>
      <c r="N42" s="45"/>
      <c r="O42" s="45"/>
      <c r="P42" s="46"/>
      <c r="R42" s="48"/>
      <c r="S42" s="82"/>
      <c r="T42" s="82"/>
      <c r="U42" s="82"/>
      <c r="V42" s="82"/>
      <c r="W42" s="48"/>
      <c r="X42" s="12"/>
      <c r="Y42" s="12"/>
      <c r="Z42" s="82"/>
      <c r="AA42" s="82"/>
      <c r="AB42" s="82"/>
      <c r="AC42" s="82"/>
      <c r="AD42" s="14"/>
    </row>
    <row r="43" spans="2:30" s="4" customFormat="1" x14ac:dyDescent="0.25">
      <c r="B43" s="197" t="s">
        <v>64</v>
      </c>
      <c r="C43" s="229">
        <v>44781</v>
      </c>
      <c r="D43" s="203" t="s">
        <v>4</v>
      </c>
      <c r="E43" s="30"/>
      <c r="F43" s="42" t="s">
        <v>13</v>
      </c>
      <c r="G43" s="113" t="s">
        <v>59</v>
      </c>
      <c r="H43" s="18" t="s">
        <v>13</v>
      </c>
      <c r="I43" s="112" t="s">
        <v>56</v>
      </c>
      <c r="J43" s="112" t="s">
        <v>55</v>
      </c>
      <c r="K43" s="145"/>
      <c r="L43" s="112" t="s">
        <v>54</v>
      </c>
      <c r="M43" s="113" t="s">
        <v>58</v>
      </c>
      <c r="N43" s="111" t="s">
        <v>61</v>
      </c>
      <c r="O43" s="118" t="s">
        <v>60</v>
      </c>
      <c r="P43" s="120" t="s">
        <v>57</v>
      </c>
      <c r="R43" s="96"/>
      <c r="S43" s="101"/>
      <c r="T43" s="101"/>
      <c r="U43" s="101"/>
      <c r="V43" s="101"/>
      <c r="W43" s="96"/>
      <c r="X43" s="97"/>
      <c r="Y43" s="97"/>
      <c r="Z43" s="137"/>
      <c r="AA43" s="101"/>
      <c r="AB43" s="101"/>
      <c r="AC43" s="101"/>
      <c r="AD43" s="98"/>
    </row>
    <row r="44" spans="2:30" x14ac:dyDescent="0.25">
      <c r="B44" s="198"/>
      <c r="C44" s="230"/>
      <c r="D44" s="204"/>
      <c r="E44" s="28" t="s">
        <v>34</v>
      </c>
      <c r="F44" s="185" t="s">
        <v>200</v>
      </c>
      <c r="G44" s="191"/>
      <c r="H44" s="191"/>
      <c r="I44" s="191"/>
      <c r="J44" s="217"/>
      <c r="K44" s="63"/>
      <c r="L44" s="209" t="s">
        <v>201</v>
      </c>
      <c r="M44" s="210"/>
      <c r="N44" s="210"/>
      <c r="O44" s="211"/>
      <c r="P44" s="212"/>
      <c r="R44" s="48"/>
      <c r="S44" s="82"/>
      <c r="T44" s="82"/>
      <c r="U44" s="82"/>
      <c r="V44" s="82"/>
      <c r="W44" s="48"/>
      <c r="X44" s="12"/>
      <c r="Y44" s="12"/>
      <c r="Z44" s="82"/>
      <c r="AA44" s="82"/>
      <c r="AB44" s="82"/>
      <c r="AC44" s="82"/>
      <c r="AD44" s="14"/>
    </row>
    <row r="45" spans="2:30" s="3" customFormat="1" ht="15.75" thickBot="1" x14ac:dyDescent="0.3">
      <c r="B45" s="199"/>
      <c r="C45" s="231"/>
      <c r="D45" s="205"/>
      <c r="E45" s="31" t="s">
        <v>35</v>
      </c>
      <c r="F45" s="213" t="s">
        <v>202</v>
      </c>
      <c r="G45" s="214"/>
      <c r="H45" s="214"/>
      <c r="I45" s="214"/>
      <c r="J45" s="214"/>
      <c r="K45" s="214"/>
      <c r="L45" s="214"/>
      <c r="M45" s="214"/>
      <c r="N45" s="214"/>
      <c r="O45" s="215"/>
      <c r="P45" s="216"/>
      <c r="R45" s="99">
        <v>4</v>
      </c>
      <c r="S45" s="28">
        <v>8</v>
      </c>
      <c r="T45" s="28">
        <v>44</v>
      </c>
      <c r="U45" s="28">
        <v>17</v>
      </c>
      <c r="V45" s="28">
        <f>T45-U45</f>
        <v>27</v>
      </c>
      <c r="W45" s="99">
        <v>8</v>
      </c>
      <c r="X45" s="7">
        <v>7</v>
      </c>
      <c r="Y45" s="7">
        <v>1</v>
      </c>
      <c r="Z45" s="28">
        <v>0</v>
      </c>
      <c r="AA45" s="28">
        <f>AA37+T45</f>
        <v>343</v>
      </c>
      <c r="AB45" s="28">
        <f>AB37+U45</f>
        <v>177</v>
      </c>
      <c r="AC45" s="28">
        <f>AC37+V45</f>
        <v>166</v>
      </c>
      <c r="AD45" s="100">
        <f>AD37+S45</f>
        <v>56</v>
      </c>
    </row>
    <row r="46" spans="2:30" ht="15.75" thickBot="1" x14ac:dyDescent="0.3">
      <c r="B46" s="51"/>
      <c r="F46" s="44"/>
      <c r="G46" s="45"/>
      <c r="H46" s="45"/>
      <c r="I46" s="45"/>
      <c r="J46" s="45"/>
      <c r="K46" s="66"/>
      <c r="L46" s="45"/>
      <c r="M46" s="45"/>
      <c r="N46" s="45"/>
      <c r="O46" s="45"/>
      <c r="P46" s="46"/>
      <c r="R46" s="48"/>
      <c r="S46" s="82"/>
      <c r="T46" s="82"/>
      <c r="U46" s="82"/>
      <c r="V46" s="82"/>
      <c r="W46" s="48"/>
      <c r="X46" s="12"/>
      <c r="Y46" s="12"/>
      <c r="Z46" s="82"/>
      <c r="AA46" s="82"/>
      <c r="AB46" s="82"/>
      <c r="AC46" s="82"/>
      <c r="AD46" s="14"/>
    </row>
    <row r="47" spans="2:30" x14ac:dyDescent="0.25">
      <c r="B47" s="197" t="s">
        <v>65</v>
      </c>
      <c r="C47" s="200">
        <v>44768</v>
      </c>
      <c r="D47" s="203" t="s">
        <v>4</v>
      </c>
      <c r="E47" s="32"/>
      <c r="F47" s="113" t="s">
        <v>57</v>
      </c>
      <c r="G47" s="113" t="s">
        <v>59</v>
      </c>
      <c r="H47" s="112" t="s">
        <v>55</v>
      </c>
      <c r="I47" s="112" t="s">
        <v>56</v>
      </c>
      <c r="J47" s="18" t="s">
        <v>13</v>
      </c>
      <c r="K47" s="85"/>
      <c r="L47" s="112" t="s">
        <v>54</v>
      </c>
      <c r="M47" s="18" t="s">
        <v>13</v>
      </c>
      <c r="N47" s="111" t="s">
        <v>61</v>
      </c>
      <c r="O47" s="118" t="s">
        <v>60</v>
      </c>
      <c r="P47" s="113" t="s">
        <v>58</v>
      </c>
      <c r="R47" s="48"/>
      <c r="S47" s="82"/>
      <c r="T47" s="82"/>
      <c r="U47" s="82"/>
      <c r="V47" s="82"/>
      <c r="W47" s="48"/>
      <c r="X47" s="12"/>
      <c r="Y47" s="12"/>
      <c r="Z47" s="82"/>
      <c r="AA47" s="82"/>
      <c r="AB47" s="82"/>
      <c r="AC47" s="82"/>
      <c r="AD47" s="14"/>
    </row>
    <row r="48" spans="2:30" x14ac:dyDescent="0.25">
      <c r="B48" s="198"/>
      <c r="C48" s="201"/>
      <c r="D48" s="204"/>
      <c r="E48" s="28" t="s">
        <v>34</v>
      </c>
      <c r="F48" s="188" t="s">
        <v>185</v>
      </c>
      <c r="G48" s="191"/>
      <c r="H48" s="191"/>
      <c r="I48" s="191"/>
      <c r="J48" s="217"/>
      <c r="K48" s="164"/>
      <c r="L48" s="193" t="s">
        <v>184</v>
      </c>
      <c r="M48" s="191"/>
      <c r="N48" s="191"/>
      <c r="O48" s="191"/>
      <c r="P48" s="192"/>
      <c r="R48" s="48"/>
      <c r="S48" s="82"/>
      <c r="T48" s="82"/>
      <c r="U48" s="82"/>
      <c r="V48" s="82"/>
      <c r="W48" s="48"/>
      <c r="X48" s="12"/>
      <c r="Y48" s="12"/>
      <c r="Z48" s="82"/>
      <c r="AA48" s="82"/>
      <c r="AB48" s="82"/>
      <c r="AC48" s="82"/>
      <c r="AD48" s="14"/>
    </row>
    <row r="49" spans="2:30" s="3" customFormat="1" ht="15.75" thickBot="1" x14ac:dyDescent="0.3">
      <c r="B49" s="199"/>
      <c r="C49" s="202"/>
      <c r="D49" s="205"/>
      <c r="E49" s="31" t="s">
        <v>35</v>
      </c>
      <c r="F49" s="194" t="s">
        <v>186</v>
      </c>
      <c r="G49" s="195"/>
      <c r="H49" s="195"/>
      <c r="I49" s="195"/>
      <c r="J49" s="195"/>
      <c r="K49" s="195"/>
      <c r="L49" s="195"/>
      <c r="M49" s="195"/>
      <c r="N49" s="195"/>
      <c r="O49" s="195"/>
      <c r="P49" s="196"/>
      <c r="R49" s="99">
        <v>4</v>
      </c>
      <c r="S49" s="28">
        <v>8</v>
      </c>
      <c r="T49" s="28">
        <v>66</v>
      </c>
      <c r="U49" s="28">
        <v>13</v>
      </c>
      <c r="V49" s="28">
        <f>T49-U49</f>
        <v>53</v>
      </c>
      <c r="W49" s="99">
        <v>9</v>
      </c>
      <c r="X49" s="7">
        <v>8</v>
      </c>
      <c r="Y49" s="7">
        <v>1</v>
      </c>
      <c r="Z49" s="28">
        <v>0</v>
      </c>
      <c r="AA49" s="28">
        <f>AA45+T49</f>
        <v>409</v>
      </c>
      <c r="AB49" s="28">
        <f>AB45+U49</f>
        <v>190</v>
      </c>
      <c r="AC49" s="28">
        <f>AC45+V49</f>
        <v>219</v>
      </c>
      <c r="AD49" s="100">
        <f>AD45+S49</f>
        <v>64</v>
      </c>
    </row>
    <row r="50" spans="2:30" ht="15.75" thickBot="1" x14ac:dyDescent="0.3">
      <c r="B50" s="51"/>
      <c r="F50" s="44"/>
      <c r="G50" s="45"/>
      <c r="H50" s="45"/>
      <c r="I50" s="45"/>
      <c r="J50" s="45"/>
      <c r="K50" s="66"/>
      <c r="L50" s="45"/>
      <c r="M50" s="45"/>
      <c r="N50" s="45"/>
      <c r="O50" s="45"/>
      <c r="P50" s="46"/>
      <c r="R50" s="48"/>
      <c r="S50" s="82"/>
      <c r="T50" s="82"/>
      <c r="U50" s="82"/>
      <c r="V50" s="82"/>
      <c r="W50" s="48"/>
      <c r="X50" s="12"/>
      <c r="Y50" s="12"/>
      <c r="Z50" s="82"/>
      <c r="AA50" s="82"/>
      <c r="AB50" s="82"/>
      <c r="AC50" s="82"/>
      <c r="AD50" s="14"/>
    </row>
    <row r="51" spans="2:30" s="4" customFormat="1" x14ac:dyDescent="0.25">
      <c r="B51" s="197" t="s">
        <v>66</v>
      </c>
      <c r="C51" s="200">
        <v>44775</v>
      </c>
      <c r="D51" s="203" t="s">
        <v>39</v>
      </c>
      <c r="E51" s="30"/>
      <c r="F51" s="42"/>
      <c r="G51" s="18"/>
      <c r="H51" s="18"/>
      <c r="I51" s="18"/>
      <c r="J51" s="18"/>
      <c r="K51" s="65"/>
      <c r="L51" s="18"/>
      <c r="M51" s="18"/>
      <c r="N51" s="18"/>
      <c r="O51" s="81"/>
      <c r="P51" s="20"/>
      <c r="R51" s="96"/>
      <c r="S51" s="101"/>
      <c r="T51" s="101"/>
      <c r="U51" s="101"/>
      <c r="V51" s="101"/>
      <c r="W51" s="96"/>
      <c r="X51" s="97"/>
      <c r="Y51" s="97"/>
      <c r="Z51" s="137"/>
      <c r="AA51" s="101"/>
      <c r="AB51" s="101"/>
      <c r="AC51" s="101"/>
      <c r="AD51" s="98"/>
    </row>
    <row r="52" spans="2:30" x14ac:dyDescent="0.25">
      <c r="B52" s="198"/>
      <c r="C52" s="201"/>
      <c r="D52" s="204"/>
      <c r="E52" s="28" t="s">
        <v>34</v>
      </c>
      <c r="F52" s="190" t="s">
        <v>181</v>
      </c>
      <c r="G52" s="191"/>
      <c r="H52" s="191"/>
      <c r="I52" s="191"/>
      <c r="J52" s="191"/>
      <c r="K52" s="191"/>
      <c r="L52" s="191"/>
      <c r="M52" s="191"/>
      <c r="N52" s="191"/>
      <c r="O52" s="191"/>
      <c r="P52" s="192"/>
      <c r="R52" s="99"/>
      <c r="S52" s="28"/>
      <c r="T52" s="28"/>
      <c r="U52" s="28"/>
      <c r="V52" s="28"/>
      <c r="W52" s="99"/>
      <c r="X52" s="7"/>
      <c r="Y52" s="7"/>
      <c r="Z52" s="28"/>
      <c r="AA52" s="28"/>
      <c r="AB52" s="28"/>
      <c r="AC52" s="28"/>
      <c r="AD52" s="100"/>
    </row>
    <row r="53" spans="2:30" s="3" customFormat="1" ht="15.75" thickBot="1" x14ac:dyDescent="0.3">
      <c r="B53" s="199"/>
      <c r="C53" s="202"/>
      <c r="D53" s="205"/>
      <c r="E53" s="31" t="s">
        <v>35</v>
      </c>
      <c r="F53" s="206" t="s">
        <v>149</v>
      </c>
      <c r="G53" s="207"/>
      <c r="H53" s="207"/>
      <c r="I53" s="207"/>
      <c r="J53" s="207"/>
      <c r="K53" s="207"/>
      <c r="L53" s="207"/>
      <c r="M53" s="207"/>
      <c r="N53" s="207"/>
      <c r="O53" s="207"/>
      <c r="P53" s="208"/>
      <c r="R53" s="99">
        <v>0</v>
      </c>
      <c r="S53" s="28">
        <v>8</v>
      </c>
      <c r="T53" s="28">
        <v>10</v>
      </c>
      <c r="U53" s="28">
        <v>0</v>
      </c>
      <c r="V53" s="28">
        <f>T53-U53</f>
        <v>10</v>
      </c>
      <c r="W53" s="99">
        <v>10</v>
      </c>
      <c r="X53" s="7">
        <v>9</v>
      </c>
      <c r="Y53" s="7">
        <v>1</v>
      </c>
      <c r="Z53" s="28">
        <v>0</v>
      </c>
      <c r="AA53" s="28">
        <f>AA49+T53</f>
        <v>419</v>
      </c>
      <c r="AB53" s="28">
        <f>AB49+U53</f>
        <v>190</v>
      </c>
      <c r="AC53" s="28">
        <f>AC49+V53</f>
        <v>229</v>
      </c>
      <c r="AD53" s="100">
        <f>AD49+S53</f>
        <v>72</v>
      </c>
    </row>
    <row r="54" spans="2:30" ht="15.75" thickBot="1" x14ac:dyDescent="0.3">
      <c r="B54" s="51"/>
      <c r="F54" s="44"/>
      <c r="G54" s="45"/>
      <c r="H54" s="45"/>
      <c r="I54" s="45"/>
      <c r="J54" s="45"/>
      <c r="K54" s="66"/>
      <c r="L54" s="45"/>
      <c r="M54" s="45"/>
      <c r="N54" s="45"/>
      <c r="O54" s="45"/>
      <c r="P54" s="46"/>
      <c r="R54" s="48"/>
      <c r="S54" s="82"/>
      <c r="T54" s="82"/>
      <c r="U54" s="82"/>
      <c r="V54" s="82"/>
      <c r="W54" s="48"/>
      <c r="X54" s="12"/>
      <c r="Y54" s="12"/>
      <c r="Z54" s="82"/>
      <c r="AA54" s="82"/>
      <c r="AB54" s="82"/>
      <c r="AC54" s="82"/>
      <c r="AD54" s="14"/>
    </row>
    <row r="55" spans="2:30" s="4" customFormat="1" x14ac:dyDescent="0.25">
      <c r="B55" s="197" t="s">
        <v>67</v>
      </c>
      <c r="C55" s="200">
        <v>44782</v>
      </c>
      <c r="D55" s="203" t="s">
        <v>4</v>
      </c>
      <c r="E55" s="30"/>
      <c r="F55" s="111" t="s">
        <v>61</v>
      </c>
      <c r="G55" s="113" t="s">
        <v>59</v>
      </c>
      <c r="H55" s="112" t="s">
        <v>55</v>
      </c>
      <c r="I55" s="112" t="s">
        <v>56</v>
      </c>
      <c r="J55" s="18" t="s">
        <v>13</v>
      </c>
      <c r="K55" s="145"/>
      <c r="L55" s="112" t="s">
        <v>54</v>
      </c>
      <c r="M55" s="113" t="s">
        <v>58</v>
      </c>
      <c r="N55" s="18" t="s">
        <v>13</v>
      </c>
      <c r="O55" s="118" t="s">
        <v>60</v>
      </c>
      <c r="P55" s="113" t="s">
        <v>57</v>
      </c>
      <c r="R55" s="96"/>
      <c r="S55" s="101"/>
      <c r="T55" s="101"/>
      <c r="U55" s="101"/>
      <c r="V55" s="101"/>
      <c r="W55" s="96"/>
      <c r="X55" s="97"/>
      <c r="Y55" s="97"/>
      <c r="Z55" s="137"/>
      <c r="AA55" s="101"/>
      <c r="AB55" s="101"/>
      <c r="AC55" s="101"/>
      <c r="AD55" s="98"/>
    </row>
    <row r="56" spans="2:30" x14ac:dyDescent="0.25">
      <c r="B56" s="198"/>
      <c r="C56" s="201"/>
      <c r="D56" s="204"/>
      <c r="E56" s="28" t="s">
        <v>34</v>
      </c>
      <c r="F56" s="185" t="s">
        <v>206</v>
      </c>
      <c r="G56" s="191"/>
      <c r="H56" s="191"/>
      <c r="I56" s="191"/>
      <c r="J56" s="217"/>
      <c r="K56" s="63"/>
      <c r="L56" s="209" t="s">
        <v>205</v>
      </c>
      <c r="M56" s="210"/>
      <c r="N56" s="210"/>
      <c r="O56" s="211"/>
      <c r="P56" s="212"/>
      <c r="R56" s="48"/>
      <c r="S56" s="82"/>
      <c r="T56" s="82"/>
      <c r="U56" s="82"/>
      <c r="V56" s="82"/>
      <c r="W56" s="48"/>
      <c r="X56" s="12"/>
      <c r="Y56" s="12"/>
      <c r="Z56" s="82"/>
      <c r="AA56" s="82"/>
      <c r="AB56" s="82"/>
      <c r="AC56" s="82"/>
      <c r="AD56" s="14"/>
    </row>
    <row r="57" spans="2:30" s="3" customFormat="1" ht="15.75" thickBot="1" x14ac:dyDescent="0.3">
      <c r="B57" s="199"/>
      <c r="C57" s="202"/>
      <c r="D57" s="205"/>
      <c r="E57" s="31" t="s">
        <v>35</v>
      </c>
      <c r="F57" s="213" t="s">
        <v>207</v>
      </c>
      <c r="G57" s="214"/>
      <c r="H57" s="214"/>
      <c r="I57" s="214"/>
      <c r="J57" s="214"/>
      <c r="K57" s="214"/>
      <c r="L57" s="214"/>
      <c r="M57" s="214"/>
      <c r="N57" s="214"/>
      <c r="O57" s="215"/>
      <c r="P57" s="216"/>
      <c r="R57" s="99">
        <v>4</v>
      </c>
      <c r="S57" s="28">
        <v>8</v>
      </c>
      <c r="T57" s="28">
        <v>40</v>
      </c>
      <c r="U57" s="28">
        <v>23</v>
      </c>
      <c r="V57" s="28">
        <f>T57-U57</f>
        <v>17</v>
      </c>
      <c r="W57" s="99">
        <v>11</v>
      </c>
      <c r="X57" s="7">
        <v>10</v>
      </c>
      <c r="Y57" s="7">
        <v>1</v>
      </c>
      <c r="Z57" s="28">
        <v>0</v>
      </c>
      <c r="AA57" s="28">
        <f>AA53+T57</f>
        <v>459</v>
      </c>
      <c r="AB57" s="28">
        <f>AB53+U57</f>
        <v>213</v>
      </c>
      <c r="AC57" s="28">
        <f>AC53+V57</f>
        <v>246</v>
      </c>
      <c r="AD57" s="100">
        <f>AD53+S57</f>
        <v>80</v>
      </c>
    </row>
    <row r="58" spans="2:30" ht="15.75" thickBot="1" x14ac:dyDescent="0.3">
      <c r="B58" s="51"/>
      <c r="F58" s="44"/>
      <c r="G58" s="45"/>
      <c r="H58" s="45"/>
      <c r="I58" s="45"/>
      <c r="J58" s="45"/>
      <c r="K58" s="66"/>
      <c r="L58" s="45"/>
      <c r="M58" s="45"/>
      <c r="N58" s="45"/>
      <c r="O58" s="45"/>
      <c r="P58" s="46"/>
      <c r="R58" s="99"/>
      <c r="S58" s="28"/>
      <c r="T58" s="28"/>
      <c r="U58" s="28"/>
      <c r="V58" s="28"/>
      <c r="W58" s="99"/>
      <c r="X58" s="7"/>
      <c r="Y58" s="7"/>
      <c r="Z58" s="28"/>
      <c r="AA58" s="28"/>
      <c r="AB58" s="28"/>
      <c r="AC58" s="28"/>
      <c r="AD58" s="100"/>
    </row>
    <row r="59" spans="2:30" x14ac:dyDescent="0.25">
      <c r="B59" s="197" t="s">
        <v>68</v>
      </c>
      <c r="C59" s="200">
        <v>44789</v>
      </c>
      <c r="D59" s="203" t="s">
        <v>39</v>
      </c>
      <c r="E59" s="32"/>
      <c r="F59" s="42" t="s">
        <v>13</v>
      </c>
      <c r="G59" s="113" t="s">
        <v>59</v>
      </c>
      <c r="H59" s="112" t="s">
        <v>55</v>
      </c>
      <c r="I59" s="112" t="s">
        <v>56</v>
      </c>
      <c r="J59" s="111" t="s">
        <v>61</v>
      </c>
      <c r="K59" s="67"/>
      <c r="L59" s="113" t="s">
        <v>57</v>
      </c>
      <c r="M59" s="113" t="s">
        <v>58</v>
      </c>
      <c r="N59" s="18" t="s">
        <v>13</v>
      </c>
      <c r="O59" s="118" t="s">
        <v>60</v>
      </c>
      <c r="P59" s="112" t="s">
        <v>54</v>
      </c>
      <c r="R59" s="48"/>
      <c r="S59" s="82"/>
      <c r="T59" s="82"/>
      <c r="U59" s="82"/>
      <c r="V59" s="82"/>
      <c r="W59" s="48"/>
      <c r="X59" s="12"/>
      <c r="Y59" s="12"/>
      <c r="Z59" s="82"/>
      <c r="AA59" s="82"/>
      <c r="AB59" s="82"/>
      <c r="AC59" s="82"/>
      <c r="AD59" s="14"/>
    </row>
    <row r="60" spans="2:30" x14ac:dyDescent="0.25">
      <c r="B60" s="198"/>
      <c r="C60" s="201"/>
      <c r="D60" s="204"/>
      <c r="E60" s="28" t="s">
        <v>34</v>
      </c>
      <c r="F60" s="190" t="s">
        <v>222</v>
      </c>
      <c r="G60" s="191"/>
      <c r="H60" s="191"/>
      <c r="I60" s="191"/>
      <c r="J60" s="217"/>
      <c r="K60" s="63"/>
      <c r="L60" s="193" t="s">
        <v>223</v>
      </c>
      <c r="M60" s="191"/>
      <c r="N60" s="191"/>
      <c r="O60" s="191"/>
      <c r="P60" s="192"/>
      <c r="R60" s="48"/>
      <c r="S60" s="82"/>
      <c r="T60" s="82"/>
      <c r="U60" s="82"/>
      <c r="V60" s="82"/>
      <c r="W60" s="48"/>
      <c r="X60" s="12"/>
      <c r="Y60" s="12"/>
      <c r="Z60" s="82"/>
      <c r="AA60" s="82"/>
      <c r="AB60" s="82"/>
      <c r="AC60" s="82"/>
      <c r="AD60" s="14"/>
    </row>
    <row r="61" spans="2:30" s="3" customFormat="1" ht="15.75" thickBot="1" x14ac:dyDescent="0.3">
      <c r="B61" s="199"/>
      <c r="C61" s="202"/>
      <c r="D61" s="205"/>
      <c r="E61" s="31" t="s">
        <v>35</v>
      </c>
      <c r="F61" s="194" t="s">
        <v>224</v>
      </c>
      <c r="G61" s="195"/>
      <c r="H61" s="195"/>
      <c r="I61" s="195"/>
      <c r="J61" s="195"/>
      <c r="K61" s="195"/>
      <c r="L61" s="195"/>
      <c r="M61" s="195"/>
      <c r="N61" s="195"/>
      <c r="O61" s="195"/>
      <c r="P61" s="196"/>
      <c r="R61" s="49">
        <v>1</v>
      </c>
      <c r="S61" s="31">
        <v>1</v>
      </c>
      <c r="T61" s="31">
        <v>26</v>
      </c>
      <c r="U61" s="31">
        <v>36</v>
      </c>
      <c r="V61" s="31">
        <f>T61-U61</f>
        <v>-10</v>
      </c>
      <c r="W61" s="49">
        <v>12</v>
      </c>
      <c r="X61" s="15">
        <v>10</v>
      </c>
      <c r="Y61" s="15">
        <v>2</v>
      </c>
      <c r="Z61" s="31">
        <v>0</v>
      </c>
      <c r="AA61" s="31">
        <f>AA57+T61</f>
        <v>485</v>
      </c>
      <c r="AB61" s="31">
        <f>AB57+U61</f>
        <v>249</v>
      </c>
      <c r="AC61" s="31">
        <f>AC57+V61</f>
        <v>236</v>
      </c>
      <c r="AD61" s="16">
        <f>AD57+S61</f>
        <v>81</v>
      </c>
    </row>
    <row r="62" spans="2:30" x14ac:dyDescent="0.25">
      <c r="K62" s="70"/>
    </row>
    <row r="63" spans="2:30" s="3" customFormat="1" x14ac:dyDescent="0.25">
      <c r="B63" s="3" t="s">
        <v>132</v>
      </c>
      <c r="C63" s="3" t="s">
        <v>131</v>
      </c>
      <c r="D63" s="5"/>
      <c r="K63" s="122"/>
    </row>
    <row r="64" spans="2:30" s="3" customFormat="1" x14ac:dyDescent="0.25">
      <c r="D64" s="5"/>
      <c r="K64" s="122"/>
    </row>
    <row r="65" spans="2:30" x14ac:dyDescent="0.25">
      <c r="K65" s="70"/>
      <c r="T65">
        <f>SUM(T5:T61)</f>
        <v>485</v>
      </c>
      <c r="U65">
        <f>SUM(U5:U61)</f>
        <v>249</v>
      </c>
      <c r="V65">
        <f>T65-U65</f>
        <v>236</v>
      </c>
    </row>
    <row r="66" spans="2:30" x14ac:dyDescent="0.25">
      <c r="K66" s="70"/>
    </row>
    <row r="67" spans="2:30" x14ac:dyDescent="0.25">
      <c r="K67" s="70"/>
    </row>
    <row r="68" spans="2:30" ht="32.25" thickBot="1" x14ac:dyDescent="0.55000000000000004">
      <c r="B68" s="141" t="s">
        <v>225</v>
      </c>
      <c r="K68" s="70"/>
      <c r="R68" s="254" t="s">
        <v>214</v>
      </c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</row>
    <row r="69" spans="2:30" x14ac:dyDescent="0.25">
      <c r="K69" s="70"/>
      <c r="R69" s="173"/>
      <c r="S69" s="121"/>
      <c r="T69" s="174"/>
      <c r="U69" s="174"/>
      <c r="V69" s="174"/>
      <c r="W69" s="255" t="s">
        <v>212</v>
      </c>
      <c r="X69" s="256"/>
      <c r="Y69" s="256"/>
      <c r="Z69" s="257"/>
      <c r="AA69" s="174" t="s">
        <v>213</v>
      </c>
      <c r="AB69" s="174"/>
      <c r="AC69" s="174"/>
      <c r="AD69" s="175"/>
    </row>
    <row r="70" spans="2:30" x14ac:dyDescent="0.25">
      <c r="K70" s="70"/>
      <c r="R70" s="183"/>
      <c r="S70" s="45"/>
      <c r="T70" s="45"/>
      <c r="U70" s="45"/>
      <c r="V70" s="45"/>
      <c r="W70" s="44"/>
      <c r="X70" s="45"/>
      <c r="Y70" s="45"/>
      <c r="Z70" s="46"/>
      <c r="AA70" s="45"/>
      <c r="AB70" s="45"/>
      <c r="AC70" s="45"/>
      <c r="AD70" s="46"/>
    </row>
    <row r="71" spans="2:30" x14ac:dyDescent="0.25">
      <c r="K71" s="70"/>
      <c r="R71" s="167" t="s">
        <v>117</v>
      </c>
      <c r="S71" s="179"/>
      <c r="T71" s="168"/>
      <c r="U71" s="168"/>
      <c r="V71" s="168"/>
      <c r="W71" s="253">
        <v>6</v>
      </c>
      <c r="X71" s="253"/>
      <c r="Y71" s="253"/>
      <c r="Z71" s="253"/>
      <c r="AA71" s="253">
        <v>6</v>
      </c>
      <c r="AB71" s="253"/>
      <c r="AC71" s="253"/>
      <c r="AD71" s="253"/>
    </row>
    <row r="72" spans="2:30" x14ac:dyDescent="0.25">
      <c r="K72" s="70"/>
      <c r="R72" s="180" t="s">
        <v>118</v>
      </c>
      <c r="S72" s="182"/>
      <c r="T72" s="181"/>
      <c r="U72" s="181"/>
      <c r="V72" s="181"/>
      <c r="W72" s="253">
        <v>6</v>
      </c>
      <c r="X72" s="253"/>
      <c r="Y72" s="253"/>
      <c r="Z72" s="253"/>
      <c r="AA72" s="253">
        <v>4</v>
      </c>
      <c r="AB72" s="253"/>
      <c r="AC72" s="253"/>
      <c r="AD72" s="253"/>
    </row>
    <row r="73" spans="2:30" x14ac:dyDescent="0.25">
      <c r="K73" s="70"/>
      <c r="R73" s="180" t="s">
        <v>119</v>
      </c>
      <c r="S73" s="182"/>
      <c r="T73" s="181"/>
      <c r="U73" s="181"/>
      <c r="V73" s="181"/>
      <c r="W73" s="253">
        <v>0</v>
      </c>
      <c r="X73" s="253"/>
      <c r="Y73" s="253"/>
      <c r="Z73" s="253"/>
      <c r="AA73" s="253">
        <v>2</v>
      </c>
      <c r="AB73" s="253"/>
      <c r="AC73" s="253"/>
      <c r="AD73" s="253"/>
    </row>
    <row r="74" spans="2:30" x14ac:dyDescent="0.25">
      <c r="K74" s="70"/>
      <c r="R74" s="180" t="s">
        <v>160</v>
      </c>
      <c r="S74" s="182"/>
      <c r="T74" s="181"/>
      <c r="U74" s="181"/>
      <c r="V74" s="181"/>
      <c r="W74" s="253">
        <v>0</v>
      </c>
      <c r="X74" s="253"/>
      <c r="Y74" s="253"/>
      <c r="Z74" s="253"/>
      <c r="AA74" s="253">
        <v>0</v>
      </c>
      <c r="AB74" s="253"/>
      <c r="AC74" s="253"/>
      <c r="AD74" s="253"/>
    </row>
    <row r="75" spans="2:30" x14ac:dyDescent="0.25">
      <c r="K75" s="70"/>
      <c r="R75" s="176" t="s">
        <v>120</v>
      </c>
      <c r="S75" s="182"/>
      <c r="T75" s="182"/>
      <c r="U75" s="182"/>
      <c r="V75" s="182"/>
      <c r="W75" s="253">
        <f>R25+R45+R49+R57+R33+R37</f>
        <v>20</v>
      </c>
      <c r="X75" s="253"/>
      <c r="Y75" s="253"/>
      <c r="Z75" s="253"/>
      <c r="AA75" s="253">
        <f>R9+R17+R20+R29+R53+R61</f>
        <v>13</v>
      </c>
      <c r="AB75" s="253"/>
      <c r="AC75" s="253"/>
      <c r="AD75" s="253"/>
    </row>
    <row r="76" spans="2:30" x14ac:dyDescent="0.25">
      <c r="K76" s="70"/>
      <c r="R76" s="176" t="s">
        <v>121</v>
      </c>
      <c r="S76" s="182"/>
      <c r="T76" s="182"/>
      <c r="U76" s="182"/>
      <c r="V76" s="182"/>
      <c r="W76" s="253">
        <f>S25+S33+S37+S45+S49+S57</f>
        <v>48</v>
      </c>
      <c r="X76" s="253"/>
      <c r="Y76" s="253"/>
      <c r="Z76" s="253"/>
      <c r="AA76" s="253">
        <f>S17+S20+S29+S53+S61+S9</f>
        <v>33</v>
      </c>
      <c r="AB76" s="253"/>
      <c r="AC76" s="253"/>
      <c r="AD76" s="253"/>
    </row>
    <row r="77" spans="2:30" x14ac:dyDescent="0.25">
      <c r="K77" s="70"/>
      <c r="R77" s="176" t="s">
        <v>215</v>
      </c>
      <c r="S77" s="182"/>
      <c r="T77" s="182"/>
      <c r="U77" s="182"/>
      <c r="V77" s="182"/>
      <c r="W77" s="253">
        <f>T25+T33+T37+T45+T49+T57</f>
        <v>294</v>
      </c>
      <c r="X77" s="253"/>
      <c r="Y77" s="253"/>
      <c r="Z77" s="253"/>
      <c r="AA77" s="253">
        <f>T9+T17+T20+T29+T53+T61</f>
        <v>191</v>
      </c>
      <c r="AB77" s="253"/>
      <c r="AC77" s="253"/>
      <c r="AD77" s="253"/>
    </row>
    <row r="78" spans="2:30" x14ac:dyDescent="0.25">
      <c r="K78" s="70"/>
      <c r="R78" s="176" t="s">
        <v>216</v>
      </c>
      <c r="S78" s="182"/>
      <c r="T78" s="182"/>
      <c r="U78" s="182"/>
      <c r="V78" s="182"/>
      <c r="W78" s="253">
        <f>U25+U33+U37+U45+U49+U57</f>
        <v>90</v>
      </c>
      <c r="X78" s="253"/>
      <c r="Y78" s="253"/>
      <c r="Z78" s="253"/>
      <c r="AA78" s="253">
        <f>U9+U17+U20+U29+U53+U61</f>
        <v>159</v>
      </c>
      <c r="AB78" s="253"/>
      <c r="AC78" s="253"/>
      <c r="AD78" s="253"/>
    </row>
    <row r="79" spans="2:30" x14ac:dyDescent="0.25">
      <c r="K79" s="70"/>
      <c r="R79" s="176" t="s">
        <v>217</v>
      </c>
      <c r="S79" s="182"/>
      <c r="T79" s="182"/>
      <c r="U79" s="182"/>
      <c r="V79" s="182"/>
      <c r="W79" s="253">
        <f>W77-W78</f>
        <v>204</v>
      </c>
      <c r="X79" s="253"/>
      <c r="Y79" s="253"/>
      <c r="Z79" s="253"/>
      <c r="AA79" s="253">
        <f>AA77-AA78</f>
        <v>32</v>
      </c>
      <c r="AB79" s="253"/>
      <c r="AC79" s="253"/>
      <c r="AD79" s="253"/>
    </row>
    <row r="80" spans="2:30" ht="15.75" thickBot="1" x14ac:dyDescent="0.3">
      <c r="K80" s="70"/>
      <c r="R80" s="178" t="s">
        <v>122</v>
      </c>
      <c r="S80" s="184"/>
      <c r="T80" s="177"/>
      <c r="U80" s="177"/>
      <c r="V80" s="177"/>
      <c r="W80" s="194">
        <f>W76</f>
        <v>48</v>
      </c>
      <c r="X80" s="195"/>
      <c r="Y80" s="195"/>
      <c r="Z80" s="196"/>
      <c r="AA80" s="258">
        <f>AA76</f>
        <v>33</v>
      </c>
      <c r="AB80" s="259"/>
      <c r="AC80" s="259"/>
      <c r="AD80" s="260"/>
    </row>
    <row r="81" spans="11:11" x14ac:dyDescent="0.25">
      <c r="K81" s="70"/>
    </row>
    <row r="82" spans="11:11" x14ac:dyDescent="0.25">
      <c r="K82" s="70"/>
    </row>
    <row r="83" spans="11:11" x14ac:dyDescent="0.25">
      <c r="K83" s="70"/>
    </row>
    <row r="84" spans="11:11" x14ac:dyDescent="0.25">
      <c r="K84" s="70"/>
    </row>
    <row r="85" spans="11:11" x14ac:dyDescent="0.25">
      <c r="K85" s="70"/>
    </row>
    <row r="86" spans="11:11" x14ac:dyDescent="0.25">
      <c r="K86" s="70"/>
    </row>
    <row r="87" spans="11:11" x14ac:dyDescent="0.25">
      <c r="K87" s="70"/>
    </row>
    <row r="88" spans="11:11" x14ac:dyDescent="0.25">
      <c r="K88" s="70"/>
    </row>
    <row r="89" spans="11:11" x14ac:dyDescent="0.25">
      <c r="K89" s="70"/>
    </row>
    <row r="90" spans="11:11" x14ac:dyDescent="0.25">
      <c r="K90" s="70"/>
    </row>
    <row r="91" spans="11:11" x14ac:dyDescent="0.25">
      <c r="K91" s="70"/>
    </row>
    <row r="92" spans="11:11" x14ac:dyDescent="0.25">
      <c r="K92" s="70"/>
    </row>
    <row r="93" spans="11:11" x14ac:dyDescent="0.25">
      <c r="K93" s="70"/>
    </row>
    <row r="94" spans="11:11" x14ac:dyDescent="0.25">
      <c r="K94" s="70"/>
    </row>
    <row r="95" spans="11:11" x14ac:dyDescent="0.25">
      <c r="K95" s="70"/>
    </row>
    <row r="96" spans="11:11" x14ac:dyDescent="0.25">
      <c r="K96" s="70"/>
    </row>
    <row r="97" spans="11:11" x14ac:dyDescent="0.25">
      <c r="K97" s="70"/>
    </row>
    <row r="98" spans="11:11" x14ac:dyDescent="0.25">
      <c r="K98" s="70"/>
    </row>
    <row r="99" spans="11:11" x14ac:dyDescent="0.25">
      <c r="K99" s="70"/>
    </row>
    <row r="100" spans="11:11" x14ac:dyDescent="0.25">
      <c r="K100" s="70"/>
    </row>
    <row r="101" spans="11:11" x14ac:dyDescent="0.25">
      <c r="K101" s="70"/>
    </row>
    <row r="102" spans="11:11" x14ac:dyDescent="0.25">
      <c r="K102" s="70"/>
    </row>
  </sheetData>
  <mergeCells count="106">
    <mergeCell ref="W79:Z79"/>
    <mergeCell ref="AA79:AD79"/>
    <mergeCell ref="W80:Z80"/>
    <mergeCell ref="AA80:AD80"/>
    <mergeCell ref="W76:Z76"/>
    <mergeCell ref="AA76:AD76"/>
    <mergeCell ref="W77:Z77"/>
    <mergeCell ref="AA77:AD77"/>
    <mergeCell ref="W78:Z78"/>
    <mergeCell ref="AA78:AD78"/>
    <mergeCell ref="W73:Z73"/>
    <mergeCell ref="AA73:AD73"/>
    <mergeCell ref="W74:Z74"/>
    <mergeCell ref="AA74:AD74"/>
    <mergeCell ref="W75:Z75"/>
    <mergeCell ref="AA75:AD75"/>
    <mergeCell ref="R68:AD68"/>
    <mergeCell ref="W69:Z69"/>
    <mergeCell ref="W71:Z71"/>
    <mergeCell ref="AA71:AD71"/>
    <mergeCell ref="W72:Z72"/>
    <mergeCell ref="AA72:AD72"/>
    <mergeCell ref="B1:AD1"/>
    <mergeCell ref="F3:J3"/>
    <mergeCell ref="F8:J8"/>
    <mergeCell ref="W3:AD3"/>
    <mergeCell ref="R3:V3"/>
    <mergeCell ref="L3:P3"/>
    <mergeCell ref="B7:B9"/>
    <mergeCell ref="C7:C9"/>
    <mergeCell ref="D7:D9"/>
    <mergeCell ref="L8:P8"/>
    <mergeCell ref="F9:P9"/>
    <mergeCell ref="L16:P16"/>
    <mergeCell ref="F17:P17"/>
    <mergeCell ref="B11:B13"/>
    <mergeCell ref="C11:C13"/>
    <mergeCell ref="D11:D13"/>
    <mergeCell ref="F16:J16"/>
    <mergeCell ref="B19:B21"/>
    <mergeCell ref="C19:C21"/>
    <mergeCell ref="D19:D21"/>
    <mergeCell ref="B15:B17"/>
    <mergeCell ref="C15:C17"/>
    <mergeCell ref="D15:D17"/>
    <mergeCell ref="F20:J20"/>
    <mergeCell ref="L20:P20"/>
    <mergeCell ref="F21:P21"/>
    <mergeCell ref="B23:B25"/>
    <mergeCell ref="C23:C25"/>
    <mergeCell ref="D23:D25"/>
    <mergeCell ref="F25:P25"/>
    <mergeCell ref="F24:P24"/>
    <mergeCell ref="B27:B29"/>
    <mergeCell ref="C27:C29"/>
    <mergeCell ref="D27:D29"/>
    <mergeCell ref="L28:P28"/>
    <mergeCell ref="F29:P29"/>
    <mergeCell ref="F28:J28"/>
    <mergeCell ref="B43:B45"/>
    <mergeCell ref="C43:C45"/>
    <mergeCell ref="D43:D45"/>
    <mergeCell ref="B31:B33"/>
    <mergeCell ref="C31:C33"/>
    <mergeCell ref="D31:D33"/>
    <mergeCell ref="B39:B41"/>
    <mergeCell ref="C39:C41"/>
    <mergeCell ref="D39:D41"/>
    <mergeCell ref="B35:B37"/>
    <mergeCell ref="C35:C37"/>
    <mergeCell ref="D35:D37"/>
    <mergeCell ref="F36:J36"/>
    <mergeCell ref="F44:J44"/>
    <mergeCell ref="L44:P44"/>
    <mergeCell ref="F48:J48"/>
    <mergeCell ref="L48:P48"/>
    <mergeCell ref="F45:P45"/>
    <mergeCell ref="L36:P36"/>
    <mergeCell ref="F37:P37"/>
    <mergeCell ref="F40:J40"/>
    <mergeCell ref="L40:P40"/>
    <mergeCell ref="F41:P41"/>
    <mergeCell ref="F32:J32"/>
    <mergeCell ref="L32:P32"/>
    <mergeCell ref="F52:P52"/>
    <mergeCell ref="L60:P60"/>
    <mergeCell ref="F61:P61"/>
    <mergeCell ref="B47:B49"/>
    <mergeCell ref="C47:C49"/>
    <mergeCell ref="D47:D49"/>
    <mergeCell ref="F49:P49"/>
    <mergeCell ref="F53:P53"/>
    <mergeCell ref="B55:B57"/>
    <mergeCell ref="C55:C57"/>
    <mergeCell ref="D55:D57"/>
    <mergeCell ref="L56:P56"/>
    <mergeCell ref="F57:P57"/>
    <mergeCell ref="B51:B53"/>
    <mergeCell ref="C51:C53"/>
    <mergeCell ref="D51:D53"/>
    <mergeCell ref="F56:J56"/>
    <mergeCell ref="B59:B61"/>
    <mergeCell ref="C59:C61"/>
    <mergeCell ref="D59:D61"/>
    <mergeCell ref="F60:J60"/>
    <mergeCell ref="F33:P33"/>
  </mergeCells>
  <pageMargins left="0.70866141732283472" right="0.70866141732283472" top="0.74803149606299213" bottom="0.74803149606299213" header="0.31496062992125984" footer="0.31496062992125984"/>
  <pageSetup paperSize="9" scale="51" orientation="portrait" horizontalDpi="4294967293" r:id="rId1"/>
  <headerFooter>
    <oddFooter>&amp;LWeek Ending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N88"/>
  <sheetViews>
    <sheetView topLeftCell="A41" zoomScale="69" zoomScaleNormal="69" workbookViewId="0">
      <pane ySplit="2055" activePane="bottomLeft"/>
      <selection activeCell="AC13" sqref="AC13"/>
      <selection pane="bottomLeft" activeCell="AO78" sqref="A1:AO78"/>
    </sheetView>
  </sheetViews>
  <sheetFormatPr defaultRowHeight="15" x14ac:dyDescent="0.25"/>
  <cols>
    <col min="2" max="2" width="15.28515625" style="3" bestFit="1" customWidth="1"/>
    <col min="3" max="3" width="10.7109375" bestFit="1" customWidth="1"/>
    <col min="4" max="4" width="7.140625" style="1" bestFit="1" customWidth="1"/>
    <col min="5" max="5" width="16.42578125" style="3" bestFit="1" customWidth="1"/>
    <col min="6" max="6" width="4.140625" bestFit="1" customWidth="1"/>
    <col min="7" max="7" width="3.7109375" customWidth="1"/>
    <col min="8" max="9" width="4.140625" bestFit="1" customWidth="1"/>
    <col min="10" max="10" width="3.7109375" style="59" customWidth="1"/>
    <col min="11" max="14" width="4.140625" bestFit="1" customWidth="1"/>
    <col min="15" max="16" width="3.7109375" customWidth="1"/>
    <col min="17" max="17" width="4.140625" bestFit="1" customWidth="1"/>
    <col min="18" max="19" width="3.7109375" customWidth="1"/>
    <col min="20" max="20" width="3.7109375" style="59" customWidth="1"/>
    <col min="21" max="24" width="3.7109375" bestFit="1" customWidth="1"/>
    <col min="25" max="25" width="3.7109375" style="153" customWidth="1"/>
    <col min="26" max="27" width="4.140625" customWidth="1"/>
    <col min="28" max="29" width="3.7109375" bestFit="1" customWidth="1"/>
    <col min="30" max="32" width="3.7109375" customWidth="1"/>
    <col min="33" max="35" width="3.7109375" bestFit="1" customWidth="1"/>
    <col min="36" max="39" width="3.7109375" customWidth="1"/>
    <col min="40" max="40" width="4.140625" customWidth="1"/>
  </cols>
  <sheetData>
    <row r="1" spans="2:40" ht="23.25" x14ac:dyDescent="0.35">
      <c r="B1" s="241" t="s">
        <v>101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</row>
    <row r="2" spans="2:40" ht="15.75" thickBot="1" x14ac:dyDescent="0.3">
      <c r="J2" s="70"/>
      <c r="T2" s="70"/>
    </row>
    <row r="3" spans="2:40" s="24" customFormat="1" ht="15.75" thickTop="1" x14ac:dyDescent="0.25">
      <c r="B3" s="21"/>
      <c r="C3" s="22"/>
      <c r="D3" s="23"/>
      <c r="E3" s="27"/>
      <c r="F3" s="270" t="s">
        <v>29</v>
      </c>
      <c r="G3" s="250"/>
      <c r="H3" s="250"/>
      <c r="I3" s="251"/>
      <c r="J3" s="104"/>
      <c r="K3" s="250" t="s">
        <v>31</v>
      </c>
      <c r="L3" s="250"/>
      <c r="M3" s="250"/>
      <c r="N3" s="252"/>
      <c r="O3" s="52"/>
      <c r="P3" s="270" t="s">
        <v>32</v>
      </c>
      <c r="Q3" s="250"/>
      <c r="R3" s="250"/>
      <c r="S3" s="251"/>
      <c r="T3" s="104"/>
      <c r="U3" s="251" t="s">
        <v>30</v>
      </c>
      <c r="V3" s="243"/>
      <c r="W3" s="243"/>
      <c r="X3" s="243"/>
      <c r="Y3" s="271"/>
      <c r="AB3" s="247" t="s">
        <v>127</v>
      </c>
      <c r="AC3" s="248"/>
      <c r="AD3" s="248"/>
      <c r="AE3" s="248"/>
      <c r="AF3" s="249"/>
      <c r="AG3" s="247" t="s">
        <v>128</v>
      </c>
      <c r="AH3" s="248"/>
      <c r="AI3" s="248"/>
      <c r="AJ3" s="248"/>
      <c r="AK3" s="248"/>
      <c r="AL3" s="248"/>
      <c r="AM3" s="248"/>
      <c r="AN3" s="249"/>
    </row>
    <row r="4" spans="2:40" s="3" customFormat="1" ht="105" x14ac:dyDescent="0.25">
      <c r="B4" s="6" t="s">
        <v>5</v>
      </c>
      <c r="C4" s="7"/>
      <c r="D4" s="139"/>
      <c r="E4" s="28"/>
      <c r="F4" s="36" t="s">
        <v>6</v>
      </c>
      <c r="G4" s="9" t="s">
        <v>10</v>
      </c>
      <c r="H4" s="9" t="s">
        <v>8</v>
      </c>
      <c r="I4" s="9" t="s">
        <v>9</v>
      </c>
      <c r="J4" s="63"/>
      <c r="K4" s="9" t="s">
        <v>16</v>
      </c>
      <c r="L4" s="9" t="s">
        <v>17</v>
      </c>
      <c r="M4" s="9" t="s">
        <v>18</v>
      </c>
      <c r="N4" s="37" t="s">
        <v>129</v>
      </c>
      <c r="O4" s="53"/>
      <c r="P4" s="9" t="s">
        <v>7</v>
      </c>
      <c r="Q4" s="9" t="s">
        <v>23</v>
      </c>
      <c r="R4" s="9" t="s">
        <v>24</v>
      </c>
      <c r="S4" s="9" t="s">
        <v>25</v>
      </c>
      <c r="T4" s="105"/>
      <c r="U4" s="9" t="s">
        <v>26</v>
      </c>
      <c r="V4" s="9" t="s">
        <v>27</v>
      </c>
      <c r="W4" s="9" t="s">
        <v>28</v>
      </c>
      <c r="X4" s="80" t="s">
        <v>130</v>
      </c>
      <c r="Y4" s="154" t="s">
        <v>177</v>
      </c>
      <c r="AB4" s="50" t="s">
        <v>120</v>
      </c>
      <c r="AC4" s="80" t="s">
        <v>121</v>
      </c>
      <c r="AD4" s="107" t="s">
        <v>215</v>
      </c>
      <c r="AE4" s="108" t="s">
        <v>216</v>
      </c>
      <c r="AF4" s="108" t="s">
        <v>217</v>
      </c>
      <c r="AG4" s="50" t="s">
        <v>117</v>
      </c>
      <c r="AH4" s="9" t="s">
        <v>118</v>
      </c>
      <c r="AI4" s="9" t="s">
        <v>119</v>
      </c>
      <c r="AJ4" s="108" t="s">
        <v>160</v>
      </c>
      <c r="AK4" s="107" t="s">
        <v>215</v>
      </c>
      <c r="AL4" s="108" t="s">
        <v>216</v>
      </c>
      <c r="AM4" s="108" t="s">
        <v>217</v>
      </c>
      <c r="AN4" s="37" t="s">
        <v>122</v>
      </c>
    </row>
    <row r="5" spans="2:40" s="2" customFormat="1" ht="15.75" thickBot="1" x14ac:dyDescent="0.3">
      <c r="B5" s="10" t="s">
        <v>0</v>
      </c>
      <c r="C5" s="11" t="s">
        <v>2</v>
      </c>
      <c r="D5" s="11" t="s">
        <v>1</v>
      </c>
      <c r="E5" s="29" t="s">
        <v>33</v>
      </c>
      <c r="F5" s="38"/>
      <c r="G5" s="11"/>
      <c r="H5" s="11"/>
      <c r="I5" s="11"/>
      <c r="J5" s="64"/>
      <c r="K5" s="11"/>
      <c r="L5" s="11"/>
      <c r="M5" s="11"/>
      <c r="N5" s="39"/>
      <c r="O5" s="54"/>
      <c r="P5" s="11"/>
      <c r="R5" s="11"/>
      <c r="S5" s="11"/>
      <c r="T5" s="64"/>
      <c r="U5" s="11"/>
      <c r="V5" s="11"/>
      <c r="W5" s="11"/>
      <c r="X5" s="29"/>
      <c r="Y5" s="149"/>
      <c r="AB5" s="43"/>
      <c r="AC5" s="26"/>
      <c r="AD5" s="26"/>
      <c r="AE5" s="26"/>
      <c r="AF5" s="95"/>
      <c r="AG5" s="43"/>
      <c r="AH5" s="25"/>
      <c r="AI5" s="25"/>
      <c r="AJ5" s="136"/>
      <c r="AK5" s="26"/>
      <c r="AL5" s="26"/>
      <c r="AM5" s="26"/>
      <c r="AN5" s="95"/>
    </row>
    <row r="6" spans="2:40" s="5" customFormat="1" ht="16.5" thickTop="1" thickBot="1" x14ac:dyDescent="0.3">
      <c r="B6" s="40"/>
      <c r="C6" s="17"/>
      <c r="D6" s="17"/>
      <c r="E6" s="17"/>
      <c r="F6" s="40"/>
      <c r="G6" s="17"/>
      <c r="H6" s="17"/>
      <c r="I6" s="17"/>
      <c r="J6" s="55"/>
      <c r="K6" s="17"/>
      <c r="L6" s="17"/>
      <c r="M6" s="17"/>
      <c r="N6" s="41"/>
      <c r="O6" s="55"/>
      <c r="P6" s="17"/>
      <c r="Q6" s="130"/>
      <c r="R6" s="17"/>
      <c r="S6" s="17"/>
      <c r="T6" s="55"/>
      <c r="U6" s="17"/>
      <c r="V6" s="17"/>
      <c r="W6" s="17"/>
      <c r="X6" s="17"/>
      <c r="Y6" s="150"/>
      <c r="AB6" s="43"/>
      <c r="AC6" s="26"/>
      <c r="AD6" s="26"/>
      <c r="AE6" s="26"/>
      <c r="AF6" s="95"/>
      <c r="AG6" s="43"/>
      <c r="AH6" s="25"/>
      <c r="AI6" s="25"/>
      <c r="AJ6" s="136"/>
      <c r="AK6" s="26"/>
      <c r="AL6" s="26"/>
      <c r="AM6" s="26"/>
      <c r="AN6" s="95"/>
    </row>
    <row r="7" spans="2:40" s="1" customFormat="1" x14ac:dyDescent="0.25">
      <c r="B7" s="197" t="s">
        <v>3</v>
      </c>
      <c r="C7" s="200">
        <v>44712</v>
      </c>
      <c r="D7" s="203" t="s">
        <v>4</v>
      </c>
      <c r="E7" s="30"/>
      <c r="F7" s="110" t="s">
        <v>11</v>
      </c>
      <c r="G7" s="19" t="s">
        <v>13</v>
      </c>
      <c r="H7" s="112" t="s">
        <v>14</v>
      </c>
      <c r="I7" s="112" t="s">
        <v>15</v>
      </c>
      <c r="J7" s="65"/>
      <c r="K7" s="113" t="s">
        <v>19</v>
      </c>
      <c r="L7" s="113" t="s">
        <v>20</v>
      </c>
      <c r="M7" s="113" t="s">
        <v>22</v>
      </c>
      <c r="N7" s="120" t="s">
        <v>21</v>
      </c>
      <c r="O7" s="56"/>
      <c r="P7" s="110" t="s">
        <v>12</v>
      </c>
      <c r="Q7" s="65"/>
      <c r="R7" s="65"/>
      <c r="S7" s="65"/>
      <c r="T7" s="65"/>
      <c r="U7" s="65"/>
      <c r="V7" s="65"/>
      <c r="W7" s="65"/>
      <c r="X7" s="145"/>
      <c r="Y7" s="151"/>
      <c r="AB7" s="96"/>
      <c r="AC7" s="101"/>
      <c r="AD7" s="101"/>
      <c r="AE7" s="101"/>
      <c r="AF7" s="98"/>
      <c r="AG7" s="96"/>
      <c r="AH7" s="97"/>
      <c r="AI7" s="97"/>
      <c r="AJ7" s="135"/>
      <c r="AK7" s="101"/>
      <c r="AL7" s="101"/>
      <c r="AM7" s="101"/>
      <c r="AN7" s="98"/>
    </row>
    <row r="8" spans="2:40" x14ac:dyDescent="0.25">
      <c r="B8" s="198"/>
      <c r="C8" s="201"/>
      <c r="D8" s="204"/>
      <c r="E8" s="28" t="s">
        <v>34</v>
      </c>
      <c r="F8" s="269" t="s">
        <v>36</v>
      </c>
      <c r="G8" s="239"/>
      <c r="H8" s="239"/>
      <c r="I8" s="239"/>
      <c r="J8" s="63"/>
      <c r="K8" s="209" t="s">
        <v>37</v>
      </c>
      <c r="L8" s="210"/>
      <c r="M8" s="210"/>
      <c r="N8" s="212"/>
      <c r="O8" s="57"/>
      <c r="P8" s="87"/>
      <c r="Q8" s="68"/>
      <c r="R8" s="68"/>
      <c r="S8" s="68"/>
      <c r="T8" s="68"/>
      <c r="U8" s="68"/>
      <c r="V8" s="68"/>
      <c r="W8" s="68"/>
      <c r="X8" s="88"/>
      <c r="Y8" s="155"/>
      <c r="AB8" s="48"/>
      <c r="AC8" s="82"/>
      <c r="AD8" s="82"/>
      <c r="AE8" s="82"/>
      <c r="AF8" s="14"/>
      <c r="AG8" s="48"/>
      <c r="AH8" s="12"/>
      <c r="AI8" s="12"/>
      <c r="AJ8" s="82"/>
      <c r="AK8" s="82"/>
      <c r="AL8" s="82"/>
      <c r="AM8" s="82"/>
      <c r="AN8" s="14"/>
    </row>
    <row r="9" spans="2:40" s="3" customFormat="1" ht="15.75" thickBot="1" x14ac:dyDescent="0.3">
      <c r="B9" s="199"/>
      <c r="C9" s="202"/>
      <c r="D9" s="205"/>
      <c r="E9" s="31" t="s">
        <v>35</v>
      </c>
      <c r="F9" s="213" t="s">
        <v>99</v>
      </c>
      <c r="G9" s="214"/>
      <c r="H9" s="214"/>
      <c r="I9" s="214"/>
      <c r="J9" s="214"/>
      <c r="K9" s="214"/>
      <c r="L9" s="214"/>
      <c r="M9" s="214"/>
      <c r="N9" s="216"/>
      <c r="O9" s="58"/>
      <c r="P9" s="90"/>
      <c r="Q9" s="69"/>
      <c r="R9" s="69"/>
      <c r="S9" s="69"/>
      <c r="T9" s="69"/>
      <c r="U9" s="69"/>
      <c r="V9" s="69"/>
      <c r="W9" s="69"/>
      <c r="X9" s="91"/>
      <c r="Y9" s="156"/>
      <c r="AB9" s="99">
        <v>2</v>
      </c>
      <c r="AC9" s="28">
        <v>6</v>
      </c>
      <c r="AD9" s="28">
        <v>31</v>
      </c>
      <c r="AE9" s="28">
        <v>30</v>
      </c>
      <c r="AF9" s="100">
        <f>AD9-AE9</f>
        <v>1</v>
      </c>
      <c r="AG9" s="99">
        <v>1</v>
      </c>
      <c r="AH9" s="7">
        <v>1</v>
      </c>
      <c r="AI9" s="7">
        <v>0</v>
      </c>
      <c r="AJ9" s="28"/>
      <c r="AK9" s="28">
        <v>31</v>
      </c>
      <c r="AL9" s="28">
        <v>30</v>
      </c>
      <c r="AM9" s="28">
        <f>AK9-AL9</f>
        <v>1</v>
      </c>
      <c r="AN9" s="100">
        <f>AC9</f>
        <v>6</v>
      </c>
    </row>
    <row r="10" spans="2:40" ht="15.75" thickBot="1" x14ac:dyDescent="0.3">
      <c r="B10" s="51"/>
      <c r="F10" s="44"/>
      <c r="G10" s="45"/>
      <c r="H10" s="45"/>
      <c r="I10" s="45"/>
      <c r="J10" s="66"/>
      <c r="K10" s="45"/>
      <c r="L10" s="45"/>
      <c r="M10" s="45"/>
      <c r="N10" s="46"/>
      <c r="O10" s="59"/>
      <c r="P10" s="44"/>
      <c r="Q10" s="45"/>
      <c r="R10" s="45"/>
      <c r="S10" s="45"/>
      <c r="T10" s="66"/>
      <c r="U10" s="45"/>
      <c r="V10" s="45"/>
      <c r="W10" s="45"/>
      <c r="X10" s="45"/>
      <c r="Y10" s="157"/>
      <c r="AB10" s="48"/>
      <c r="AC10" s="82"/>
      <c r="AD10" s="82"/>
      <c r="AE10" s="82"/>
      <c r="AF10" s="14"/>
      <c r="AG10" s="48"/>
      <c r="AH10" s="12"/>
      <c r="AI10" s="12"/>
      <c r="AJ10" s="82"/>
      <c r="AK10" s="82"/>
      <c r="AL10" s="82"/>
      <c r="AM10" s="82"/>
      <c r="AN10" s="14"/>
    </row>
    <row r="11" spans="2:40" x14ac:dyDescent="0.25">
      <c r="B11" s="197" t="s">
        <v>48</v>
      </c>
      <c r="C11" s="200">
        <v>44719</v>
      </c>
      <c r="D11" s="203" t="s">
        <v>4</v>
      </c>
      <c r="E11" s="32"/>
      <c r="F11" s="84"/>
      <c r="G11" s="67"/>
      <c r="H11" s="67"/>
      <c r="I11" s="67"/>
      <c r="J11" s="67"/>
      <c r="K11" s="67"/>
      <c r="L11" s="67"/>
      <c r="M11" s="67"/>
      <c r="N11" s="86"/>
      <c r="O11" s="60"/>
      <c r="P11" s="127" t="s">
        <v>40</v>
      </c>
      <c r="Q11" s="128" t="s">
        <v>41</v>
      </c>
      <c r="R11" s="128" t="s">
        <v>42</v>
      </c>
      <c r="S11" s="128" t="s">
        <v>43</v>
      </c>
      <c r="T11" s="67"/>
      <c r="U11" s="129" t="s">
        <v>44</v>
      </c>
      <c r="V11" s="129" t="s">
        <v>45</v>
      </c>
      <c r="W11" s="129" t="s">
        <v>46</v>
      </c>
      <c r="X11" s="146" t="s">
        <v>47</v>
      </c>
      <c r="Y11" s="152" t="s">
        <v>13</v>
      </c>
      <c r="AB11" s="48"/>
      <c r="AC11" s="82"/>
      <c r="AD11" s="82"/>
      <c r="AE11" s="82"/>
      <c r="AF11" s="14"/>
      <c r="AG11" s="48"/>
      <c r="AH11" s="12"/>
      <c r="AI11" s="12"/>
      <c r="AJ11" s="82"/>
      <c r="AK11" s="82"/>
      <c r="AL11" s="82"/>
      <c r="AM11" s="82"/>
      <c r="AN11" s="14"/>
    </row>
    <row r="12" spans="2:40" x14ac:dyDescent="0.25">
      <c r="B12" s="198"/>
      <c r="C12" s="201"/>
      <c r="D12" s="204"/>
      <c r="E12" s="28" t="s">
        <v>34</v>
      </c>
      <c r="F12" s="87"/>
      <c r="G12" s="68"/>
      <c r="H12" s="68"/>
      <c r="I12" s="68"/>
      <c r="J12" s="68"/>
      <c r="K12" s="68"/>
      <c r="L12" s="68"/>
      <c r="M12" s="68"/>
      <c r="N12" s="89"/>
      <c r="O12" s="57"/>
      <c r="P12" s="190" t="s">
        <v>137</v>
      </c>
      <c r="Q12" s="191"/>
      <c r="R12" s="191"/>
      <c r="S12" s="217"/>
      <c r="T12" s="63"/>
      <c r="U12" s="193" t="s">
        <v>138</v>
      </c>
      <c r="V12" s="191"/>
      <c r="W12" s="191"/>
      <c r="X12" s="191"/>
      <c r="Y12" s="192"/>
      <c r="AB12" s="48"/>
      <c r="AC12" s="82"/>
      <c r="AD12" s="82"/>
      <c r="AE12" s="82"/>
      <c r="AF12" s="14"/>
      <c r="AG12" s="48"/>
      <c r="AH12" s="12"/>
      <c r="AI12" s="12"/>
      <c r="AJ12" s="82"/>
      <c r="AK12" s="82"/>
      <c r="AL12" s="82"/>
      <c r="AM12" s="82"/>
      <c r="AN12" s="14"/>
    </row>
    <row r="13" spans="2:40" s="3" customFormat="1" ht="15.75" thickBot="1" x14ac:dyDescent="0.3">
      <c r="B13" s="199"/>
      <c r="C13" s="202"/>
      <c r="D13" s="205"/>
      <c r="E13" s="31" t="s">
        <v>35</v>
      </c>
      <c r="F13" s="90"/>
      <c r="G13" s="69"/>
      <c r="H13" s="69"/>
      <c r="I13" s="69"/>
      <c r="J13" s="69"/>
      <c r="K13" s="69"/>
      <c r="L13" s="69"/>
      <c r="M13" s="69"/>
      <c r="N13" s="92"/>
      <c r="O13" s="58"/>
      <c r="P13" s="194" t="s">
        <v>139</v>
      </c>
      <c r="Q13" s="195"/>
      <c r="R13" s="195"/>
      <c r="S13" s="195"/>
      <c r="T13" s="195"/>
      <c r="U13" s="195"/>
      <c r="V13" s="195"/>
      <c r="W13" s="195"/>
      <c r="X13" s="195"/>
      <c r="Y13" s="196"/>
      <c r="AB13" s="99">
        <v>2</v>
      </c>
      <c r="AC13" s="28">
        <v>6</v>
      </c>
      <c r="AD13" s="28">
        <v>54</v>
      </c>
      <c r="AE13" s="28">
        <v>24</v>
      </c>
      <c r="AF13" s="100">
        <f>AD13-AE13</f>
        <v>30</v>
      </c>
      <c r="AG13" s="99">
        <v>2</v>
      </c>
      <c r="AH13" s="7">
        <v>2</v>
      </c>
      <c r="AI13" s="7">
        <v>0</v>
      </c>
      <c r="AJ13" s="28">
        <v>0</v>
      </c>
      <c r="AK13" s="28">
        <f>AK9+AD13</f>
        <v>85</v>
      </c>
      <c r="AL13" s="28">
        <f>AL9+AE13</f>
        <v>54</v>
      </c>
      <c r="AM13" s="28">
        <f>AM9+AF13</f>
        <v>31</v>
      </c>
      <c r="AN13" s="100">
        <f>AN9+AC13</f>
        <v>12</v>
      </c>
    </row>
    <row r="14" spans="2:40" ht="15.75" thickBot="1" x14ac:dyDescent="0.3">
      <c r="B14" s="51"/>
      <c r="F14" s="44"/>
      <c r="G14" s="45"/>
      <c r="H14" s="45"/>
      <c r="I14" s="45"/>
      <c r="J14" s="66"/>
      <c r="K14" s="45"/>
      <c r="L14" s="45"/>
      <c r="M14" s="45"/>
      <c r="N14" s="46"/>
      <c r="O14" s="59"/>
      <c r="P14" s="44"/>
      <c r="Q14" s="45"/>
      <c r="R14" s="45"/>
      <c r="S14" s="45"/>
      <c r="T14" s="66"/>
      <c r="U14" s="45"/>
      <c r="V14" s="45"/>
      <c r="W14" s="45"/>
      <c r="X14" s="45"/>
      <c r="Y14" s="159"/>
      <c r="AB14" s="48"/>
      <c r="AC14" s="82"/>
      <c r="AD14" s="82"/>
      <c r="AE14" s="82"/>
      <c r="AF14" s="14"/>
      <c r="AG14" s="48"/>
      <c r="AH14" s="12"/>
      <c r="AI14" s="12"/>
      <c r="AJ14" s="82"/>
      <c r="AK14" s="82"/>
      <c r="AL14" s="82"/>
      <c r="AM14" s="82"/>
      <c r="AN14" s="14"/>
    </row>
    <row r="15" spans="2:40" s="4" customFormat="1" x14ac:dyDescent="0.25">
      <c r="B15" s="197" t="s">
        <v>38</v>
      </c>
      <c r="C15" s="200">
        <v>44726</v>
      </c>
      <c r="D15" s="203" t="s">
        <v>39</v>
      </c>
      <c r="E15" s="30"/>
      <c r="F15" s="110" t="s">
        <v>11</v>
      </c>
      <c r="G15" s="112" t="s">
        <v>12</v>
      </c>
      <c r="H15" s="112" t="s">
        <v>14</v>
      </c>
      <c r="I15" s="112" t="s">
        <v>15</v>
      </c>
      <c r="J15" s="65"/>
      <c r="K15" s="113" t="s">
        <v>19</v>
      </c>
      <c r="L15" s="113" t="s">
        <v>20</v>
      </c>
      <c r="M15" s="18" t="s">
        <v>13</v>
      </c>
      <c r="N15" s="120" t="s">
        <v>21</v>
      </c>
      <c r="O15" s="56"/>
      <c r="P15" s="93"/>
      <c r="Q15" s="113" t="s">
        <v>22</v>
      </c>
      <c r="R15" s="65"/>
      <c r="S15" s="65"/>
      <c r="T15" s="65"/>
      <c r="U15" s="65"/>
      <c r="V15" s="65"/>
      <c r="W15" s="65"/>
      <c r="X15" s="145"/>
      <c r="Y15" s="151"/>
      <c r="AB15" s="96"/>
      <c r="AC15" s="101"/>
      <c r="AD15" s="101"/>
      <c r="AE15" s="101"/>
      <c r="AF15" s="98"/>
      <c r="AG15" s="96"/>
      <c r="AH15" s="97"/>
      <c r="AI15" s="97"/>
      <c r="AJ15" s="135"/>
      <c r="AK15" s="101"/>
      <c r="AL15" s="101"/>
      <c r="AM15" s="101"/>
      <c r="AN15" s="98"/>
    </row>
    <row r="16" spans="2:40" x14ac:dyDescent="0.25">
      <c r="B16" s="198"/>
      <c r="C16" s="201"/>
      <c r="D16" s="204"/>
      <c r="E16" s="28" t="s">
        <v>34</v>
      </c>
      <c r="F16" s="269" t="s">
        <v>145</v>
      </c>
      <c r="G16" s="239"/>
      <c r="H16" s="239"/>
      <c r="I16" s="239"/>
      <c r="J16" s="63"/>
      <c r="K16" s="209" t="s">
        <v>146</v>
      </c>
      <c r="L16" s="210"/>
      <c r="M16" s="210"/>
      <c r="N16" s="212"/>
      <c r="O16" s="57"/>
      <c r="P16" s="87"/>
      <c r="Q16" s="68"/>
      <c r="R16" s="68"/>
      <c r="S16" s="68"/>
      <c r="T16" s="68"/>
      <c r="U16" s="68"/>
      <c r="V16" s="68"/>
      <c r="W16" s="68"/>
      <c r="X16" s="88"/>
      <c r="Y16" s="155"/>
      <c r="AB16" s="48"/>
      <c r="AC16" s="82"/>
      <c r="AD16" s="82"/>
      <c r="AE16" s="82"/>
      <c r="AF16" s="14"/>
      <c r="AG16" s="48"/>
      <c r="AH16" s="12"/>
      <c r="AI16" s="12"/>
      <c r="AJ16" s="82"/>
      <c r="AK16" s="82"/>
      <c r="AL16" s="82"/>
      <c r="AM16" s="82"/>
      <c r="AN16" s="14"/>
    </row>
    <row r="17" spans="2:40" s="3" customFormat="1" ht="15.75" thickBot="1" x14ac:dyDescent="0.3">
      <c r="B17" s="199"/>
      <c r="C17" s="202"/>
      <c r="D17" s="205"/>
      <c r="E17" s="31" t="s">
        <v>35</v>
      </c>
      <c r="F17" s="213" t="s">
        <v>147</v>
      </c>
      <c r="G17" s="214"/>
      <c r="H17" s="214"/>
      <c r="I17" s="214"/>
      <c r="J17" s="214"/>
      <c r="K17" s="214"/>
      <c r="L17" s="214"/>
      <c r="M17" s="214"/>
      <c r="N17" s="216"/>
      <c r="O17" s="58"/>
      <c r="P17" s="90"/>
      <c r="Q17" s="69"/>
      <c r="R17" s="69"/>
      <c r="S17" s="69"/>
      <c r="T17" s="69"/>
      <c r="U17" s="69"/>
      <c r="V17" s="69"/>
      <c r="W17" s="69"/>
      <c r="X17" s="91"/>
      <c r="Y17" s="156"/>
      <c r="AB17" s="99">
        <v>0</v>
      </c>
      <c r="AC17" s="28">
        <v>0</v>
      </c>
      <c r="AD17" s="28">
        <v>23</v>
      </c>
      <c r="AE17" s="28">
        <v>42</v>
      </c>
      <c r="AF17" s="100">
        <f>AD17-AE17</f>
        <v>-19</v>
      </c>
      <c r="AG17" s="99">
        <v>3</v>
      </c>
      <c r="AH17" s="7">
        <v>2</v>
      </c>
      <c r="AI17" s="7">
        <v>1</v>
      </c>
      <c r="AJ17" s="28">
        <v>0</v>
      </c>
      <c r="AK17" s="28">
        <f>AK13+AD17</f>
        <v>108</v>
      </c>
      <c r="AL17" s="28">
        <f>AL13+AE17</f>
        <v>96</v>
      </c>
      <c r="AM17" s="28">
        <f>AM13+AF17</f>
        <v>12</v>
      </c>
      <c r="AN17" s="100">
        <f>AN13+AC17</f>
        <v>12</v>
      </c>
    </row>
    <row r="18" spans="2:40" ht="15.75" thickBot="1" x14ac:dyDescent="0.3">
      <c r="B18" s="51"/>
      <c r="D18" s="4"/>
      <c r="F18" s="44"/>
      <c r="G18" s="45"/>
      <c r="H18" s="45"/>
      <c r="I18" s="45"/>
      <c r="J18" s="66"/>
      <c r="K18" s="45"/>
      <c r="L18" s="45"/>
      <c r="M18" s="45"/>
      <c r="N18" s="46"/>
      <c r="O18" s="59"/>
      <c r="P18" s="44"/>
      <c r="Q18" s="45"/>
      <c r="R18" s="45"/>
      <c r="S18" s="45"/>
      <c r="T18" s="66"/>
      <c r="U18" s="45"/>
      <c r="V18" s="45"/>
      <c r="W18" s="45"/>
      <c r="X18" s="45"/>
      <c r="Y18" s="157"/>
      <c r="AB18" s="48"/>
      <c r="AC18" s="82"/>
      <c r="AD18" s="82"/>
      <c r="AE18" s="82"/>
      <c r="AF18" s="14"/>
      <c r="AG18" s="48"/>
      <c r="AH18" s="12"/>
      <c r="AI18" s="12"/>
      <c r="AJ18" s="82"/>
      <c r="AK18" s="82"/>
      <c r="AL18" s="82"/>
      <c r="AM18" s="82"/>
      <c r="AN18" s="14"/>
    </row>
    <row r="19" spans="2:40" x14ac:dyDescent="0.25">
      <c r="B19" s="197" t="s">
        <v>49</v>
      </c>
      <c r="C19" s="200">
        <v>44733</v>
      </c>
      <c r="D19" s="203" t="s">
        <v>39</v>
      </c>
      <c r="E19" s="32"/>
      <c r="F19" s="84"/>
      <c r="G19" s="67"/>
      <c r="H19" s="67"/>
      <c r="I19" s="129" t="s">
        <v>45</v>
      </c>
      <c r="J19" s="67"/>
      <c r="K19" s="67"/>
      <c r="L19" s="67"/>
      <c r="M19" s="67"/>
      <c r="N19" s="86"/>
      <c r="O19" s="60"/>
      <c r="P19" s="127" t="s">
        <v>40</v>
      </c>
      <c r="Q19" s="128" t="s">
        <v>41</v>
      </c>
      <c r="R19" s="128" t="s">
        <v>42</v>
      </c>
      <c r="S19" s="128" t="s">
        <v>43</v>
      </c>
      <c r="T19" s="67"/>
      <c r="U19" s="129" t="s">
        <v>44</v>
      </c>
      <c r="V19" s="134" t="s">
        <v>13</v>
      </c>
      <c r="W19" s="129" t="s">
        <v>46</v>
      </c>
      <c r="X19" s="146" t="s">
        <v>47</v>
      </c>
      <c r="Y19" s="152" t="s">
        <v>13</v>
      </c>
      <c r="AB19" s="48"/>
      <c r="AC19" s="82"/>
      <c r="AD19" s="82"/>
      <c r="AE19" s="82"/>
      <c r="AF19" s="14"/>
      <c r="AG19" s="48"/>
      <c r="AH19" s="12"/>
      <c r="AI19" s="12"/>
      <c r="AJ19" s="82"/>
      <c r="AK19" s="82"/>
      <c r="AL19" s="82"/>
      <c r="AM19" s="82"/>
      <c r="AN19" s="14"/>
    </row>
    <row r="20" spans="2:40" x14ac:dyDescent="0.25">
      <c r="B20" s="198"/>
      <c r="C20" s="201"/>
      <c r="D20" s="204"/>
      <c r="E20" s="28" t="s">
        <v>34</v>
      </c>
      <c r="F20" s="87"/>
      <c r="G20" s="68"/>
      <c r="H20" s="68"/>
      <c r="I20" s="68"/>
      <c r="J20" s="68"/>
      <c r="K20" s="68"/>
      <c r="L20" s="68"/>
      <c r="M20" s="68"/>
      <c r="N20" s="89"/>
      <c r="O20" s="57"/>
      <c r="P20" s="190" t="s">
        <v>158</v>
      </c>
      <c r="Q20" s="191"/>
      <c r="R20" s="191"/>
      <c r="S20" s="217"/>
      <c r="T20" s="63"/>
      <c r="U20" s="193" t="s">
        <v>157</v>
      </c>
      <c r="V20" s="191"/>
      <c r="W20" s="191"/>
      <c r="X20" s="191"/>
      <c r="Y20" s="192"/>
      <c r="AB20" s="48"/>
      <c r="AC20" s="82"/>
      <c r="AD20" s="82"/>
      <c r="AE20" s="82"/>
      <c r="AF20" s="14"/>
      <c r="AG20" s="48"/>
      <c r="AH20" s="12"/>
      <c r="AI20" s="12"/>
      <c r="AJ20" s="82"/>
      <c r="AK20" s="82"/>
      <c r="AL20" s="82"/>
      <c r="AM20" s="82"/>
      <c r="AN20" s="14"/>
    </row>
    <row r="21" spans="2:40" s="3" customFormat="1" ht="15.75" thickBot="1" x14ac:dyDescent="0.3">
      <c r="B21" s="199"/>
      <c r="C21" s="202"/>
      <c r="D21" s="205"/>
      <c r="E21" s="31" t="s">
        <v>35</v>
      </c>
      <c r="F21" s="90"/>
      <c r="G21" s="69"/>
      <c r="H21" s="69"/>
      <c r="I21" s="69"/>
      <c r="J21" s="69"/>
      <c r="K21" s="69"/>
      <c r="L21" s="69"/>
      <c r="M21" s="69"/>
      <c r="N21" s="92"/>
      <c r="O21" s="58"/>
      <c r="P21" s="194" t="s">
        <v>159</v>
      </c>
      <c r="Q21" s="195"/>
      <c r="R21" s="195"/>
      <c r="S21" s="195"/>
      <c r="T21" s="195"/>
      <c r="U21" s="195"/>
      <c r="V21" s="195"/>
      <c r="W21" s="195"/>
      <c r="X21" s="195"/>
      <c r="Y21" s="196"/>
      <c r="AB21" s="99">
        <v>2</v>
      </c>
      <c r="AC21" s="28">
        <v>4</v>
      </c>
      <c r="AD21" s="28">
        <v>39</v>
      </c>
      <c r="AE21" s="28">
        <v>39</v>
      </c>
      <c r="AF21" s="100">
        <f>AD21-AE21</f>
        <v>0</v>
      </c>
      <c r="AG21" s="99">
        <v>4</v>
      </c>
      <c r="AH21" s="7">
        <v>2</v>
      </c>
      <c r="AI21" s="7">
        <v>1</v>
      </c>
      <c r="AJ21" s="28">
        <v>1</v>
      </c>
      <c r="AK21" s="28">
        <f>AK17+AD21</f>
        <v>147</v>
      </c>
      <c r="AL21" s="28">
        <f>AL17+AE21</f>
        <v>135</v>
      </c>
      <c r="AM21" s="28">
        <f>AM17+AF21</f>
        <v>12</v>
      </c>
      <c r="AN21" s="100">
        <f>AN17+AC21</f>
        <v>16</v>
      </c>
    </row>
    <row r="22" spans="2:40" ht="15.75" thickBot="1" x14ac:dyDescent="0.3">
      <c r="B22" s="51"/>
      <c r="D22" s="4"/>
      <c r="F22" s="44"/>
      <c r="G22" s="45"/>
      <c r="H22" s="45"/>
      <c r="I22" s="45"/>
      <c r="J22" s="66"/>
      <c r="K22" s="45"/>
      <c r="L22" s="45"/>
      <c r="M22" s="45"/>
      <c r="N22" s="46"/>
      <c r="O22" s="59"/>
      <c r="P22" s="44"/>
      <c r="Q22" s="45"/>
      <c r="R22" s="45"/>
      <c r="S22" s="45"/>
      <c r="T22" s="66"/>
      <c r="U22" s="45"/>
      <c r="V22" s="45"/>
      <c r="W22" s="45"/>
      <c r="X22" s="45"/>
      <c r="Y22" s="159"/>
      <c r="AB22" s="48"/>
      <c r="AC22" s="82"/>
      <c r="AD22" s="82"/>
      <c r="AE22" s="82"/>
      <c r="AF22" s="14"/>
      <c r="AG22" s="48"/>
      <c r="AH22" s="12"/>
      <c r="AI22" s="12"/>
      <c r="AJ22" s="82"/>
      <c r="AK22" s="82"/>
      <c r="AL22" s="82"/>
      <c r="AM22" s="82"/>
      <c r="AN22" s="14"/>
    </row>
    <row r="23" spans="2:40" s="4" customFormat="1" x14ac:dyDescent="0.25">
      <c r="B23" s="197" t="s">
        <v>50</v>
      </c>
      <c r="C23" s="200">
        <v>44740</v>
      </c>
      <c r="D23" s="203" t="s">
        <v>4</v>
      </c>
      <c r="E23" s="30"/>
      <c r="F23" s="110" t="s">
        <v>11</v>
      </c>
      <c r="G23" s="112" t="s">
        <v>12</v>
      </c>
      <c r="H23" s="112" t="s">
        <v>14</v>
      </c>
      <c r="I23" s="112" t="s">
        <v>15</v>
      </c>
      <c r="J23" s="65"/>
      <c r="K23" s="18" t="s">
        <v>13</v>
      </c>
      <c r="L23" s="113" t="s">
        <v>20</v>
      </c>
      <c r="M23" s="113" t="s">
        <v>22</v>
      </c>
      <c r="N23" s="120" t="s">
        <v>21</v>
      </c>
      <c r="O23" s="56"/>
      <c r="P23" s="140" t="s">
        <v>19</v>
      </c>
      <c r="Q23" s="65"/>
      <c r="R23" s="65"/>
      <c r="S23" s="65"/>
      <c r="T23" s="65"/>
      <c r="U23" s="65"/>
      <c r="V23" s="65"/>
      <c r="W23" s="65"/>
      <c r="X23" s="145"/>
      <c r="Y23" s="151"/>
      <c r="AB23" s="96"/>
      <c r="AC23" s="101"/>
      <c r="AD23" s="101"/>
      <c r="AE23" s="101"/>
      <c r="AF23" s="98"/>
      <c r="AG23" s="96"/>
      <c r="AH23" s="97"/>
      <c r="AI23" s="97"/>
      <c r="AJ23" s="135"/>
      <c r="AK23" s="101"/>
      <c r="AL23" s="101"/>
      <c r="AM23" s="101"/>
      <c r="AN23" s="98"/>
    </row>
    <row r="24" spans="2:40" x14ac:dyDescent="0.25">
      <c r="B24" s="198"/>
      <c r="C24" s="201"/>
      <c r="D24" s="204"/>
      <c r="E24" s="28" t="s">
        <v>34</v>
      </c>
      <c r="F24" s="269" t="s">
        <v>161</v>
      </c>
      <c r="G24" s="239"/>
      <c r="H24" s="239"/>
      <c r="I24" s="239"/>
      <c r="J24" s="63"/>
      <c r="K24" s="209" t="s">
        <v>162</v>
      </c>
      <c r="L24" s="210"/>
      <c r="M24" s="210"/>
      <c r="N24" s="212"/>
      <c r="O24" s="57"/>
      <c r="P24" s="87"/>
      <c r="Q24" s="68"/>
      <c r="R24" s="68"/>
      <c r="S24" s="68"/>
      <c r="T24" s="68"/>
      <c r="U24" s="68"/>
      <c r="V24" s="68"/>
      <c r="W24" s="68"/>
      <c r="X24" s="88"/>
      <c r="Y24" s="155"/>
      <c r="AB24" s="48"/>
      <c r="AC24" s="82"/>
      <c r="AD24" s="82"/>
      <c r="AE24" s="82"/>
      <c r="AF24" s="14"/>
      <c r="AG24" s="48"/>
      <c r="AH24" s="12"/>
      <c r="AI24" s="12"/>
      <c r="AJ24" s="82"/>
      <c r="AK24" s="82"/>
      <c r="AL24" s="82"/>
      <c r="AM24" s="82"/>
      <c r="AN24" s="14"/>
    </row>
    <row r="25" spans="2:40" s="3" customFormat="1" ht="15.75" thickBot="1" x14ac:dyDescent="0.3">
      <c r="B25" s="199"/>
      <c r="C25" s="202"/>
      <c r="D25" s="205"/>
      <c r="E25" s="31" t="s">
        <v>35</v>
      </c>
      <c r="F25" s="213" t="s">
        <v>163</v>
      </c>
      <c r="G25" s="214"/>
      <c r="H25" s="214"/>
      <c r="I25" s="214"/>
      <c r="J25" s="214"/>
      <c r="K25" s="214"/>
      <c r="L25" s="214"/>
      <c r="M25" s="214"/>
      <c r="N25" s="216"/>
      <c r="O25" s="58"/>
      <c r="P25" s="90"/>
      <c r="Q25" s="69"/>
      <c r="R25" s="69"/>
      <c r="S25" s="69"/>
      <c r="T25" s="69"/>
      <c r="U25" s="69"/>
      <c r="V25" s="69"/>
      <c r="W25" s="69"/>
      <c r="X25" s="91"/>
      <c r="Y25" s="156"/>
      <c r="AB25" s="99">
        <v>2</v>
      </c>
      <c r="AC25" s="28">
        <v>6</v>
      </c>
      <c r="AD25" s="28">
        <v>41</v>
      </c>
      <c r="AE25" s="28">
        <v>33</v>
      </c>
      <c r="AF25" s="100">
        <f>AD25-AE25</f>
        <v>8</v>
      </c>
      <c r="AG25" s="99">
        <v>5</v>
      </c>
      <c r="AH25" s="7">
        <v>3</v>
      </c>
      <c r="AI25" s="7">
        <v>1</v>
      </c>
      <c r="AJ25" s="28">
        <v>1</v>
      </c>
      <c r="AK25" s="28">
        <f>AK21+AD25</f>
        <v>188</v>
      </c>
      <c r="AL25" s="28">
        <f>AL21+AE25</f>
        <v>168</v>
      </c>
      <c r="AM25" s="28">
        <f>AM21+AF25</f>
        <v>20</v>
      </c>
      <c r="AN25" s="100">
        <f>AN21+AC25</f>
        <v>22</v>
      </c>
    </row>
    <row r="26" spans="2:40" ht="15.75" thickBot="1" x14ac:dyDescent="0.3">
      <c r="B26" s="51"/>
      <c r="F26" s="44"/>
      <c r="G26" s="45"/>
      <c r="H26" s="45"/>
      <c r="I26" s="45"/>
      <c r="J26" s="66"/>
      <c r="K26" s="45"/>
      <c r="L26" s="45"/>
      <c r="M26" s="45"/>
      <c r="N26" s="46"/>
      <c r="O26" s="59"/>
      <c r="P26" s="44"/>
      <c r="Q26" s="45"/>
      <c r="R26" s="45"/>
      <c r="S26" s="45"/>
      <c r="T26" s="66"/>
      <c r="U26" s="45"/>
      <c r="V26" s="45"/>
      <c r="W26" s="45"/>
      <c r="X26" s="45"/>
      <c r="Y26" s="159"/>
      <c r="AB26" s="48"/>
      <c r="AC26" s="82"/>
      <c r="AD26" s="82"/>
      <c r="AE26" s="82"/>
      <c r="AF26" s="14"/>
      <c r="AG26" s="48"/>
      <c r="AH26" s="12"/>
      <c r="AI26" s="12"/>
      <c r="AJ26" s="82"/>
      <c r="AK26" s="82"/>
      <c r="AL26" s="82"/>
      <c r="AM26" s="82"/>
      <c r="AN26" s="14"/>
    </row>
    <row r="27" spans="2:40" s="4" customFormat="1" x14ac:dyDescent="0.25">
      <c r="B27" s="197" t="s">
        <v>51</v>
      </c>
      <c r="C27" s="229">
        <v>44770</v>
      </c>
      <c r="D27" s="203" t="s">
        <v>39</v>
      </c>
      <c r="E27" s="30"/>
      <c r="F27" s="84"/>
      <c r="G27" s="67"/>
      <c r="H27" s="67"/>
      <c r="I27" s="128" t="s">
        <v>43</v>
      </c>
      <c r="J27" s="67"/>
      <c r="K27" s="67"/>
      <c r="L27" s="67"/>
      <c r="M27" s="67"/>
      <c r="N27" s="86"/>
      <c r="O27" s="56"/>
      <c r="P27" s="127" t="s">
        <v>40</v>
      </c>
      <c r="Q27" s="128" t="s">
        <v>41</v>
      </c>
      <c r="R27" s="128" t="s">
        <v>42</v>
      </c>
      <c r="S27" s="163" t="s">
        <v>13</v>
      </c>
      <c r="T27" s="67"/>
      <c r="U27" s="134" t="s">
        <v>13</v>
      </c>
      <c r="V27" s="129" t="s">
        <v>45</v>
      </c>
      <c r="W27" s="129" t="s">
        <v>46</v>
      </c>
      <c r="X27" s="146" t="s">
        <v>47</v>
      </c>
      <c r="Y27" s="129" t="s">
        <v>44</v>
      </c>
      <c r="AB27" s="96"/>
      <c r="AC27" s="101"/>
      <c r="AD27" s="101"/>
      <c r="AE27" s="101"/>
      <c r="AF27" s="98"/>
      <c r="AG27" s="96"/>
      <c r="AH27" s="97"/>
      <c r="AI27" s="97"/>
      <c r="AJ27" s="135"/>
      <c r="AK27" s="101"/>
      <c r="AL27" s="101"/>
      <c r="AM27" s="101"/>
      <c r="AN27" s="98"/>
    </row>
    <row r="28" spans="2:40" x14ac:dyDescent="0.25">
      <c r="B28" s="198"/>
      <c r="C28" s="230"/>
      <c r="D28" s="204"/>
      <c r="E28" s="28" t="s">
        <v>34</v>
      </c>
      <c r="F28" s="87"/>
      <c r="G28" s="68"/>
      <c r="H28" s="68"/>
      <c r="I28" s="68"/>
      <c r="J28" s="68"/>
      <c r="K28" s="68"/>
      <c r="L28" s="68"/>
      <c r="M28" s="68"/>
      <c r="N28" s="89"/>
      <c r="O28" s="57"/>
      <c r="P28" s="261" t="s">
        <v>190</v>
      </c>
      <c r="Q28" s="262"/>
      <c r="R28" s="262"/>
      <c r="S28" s="263"/>
      <c r="T28" s="63"/>
      <c r="U28" s="264" t="s">
        <v>191</v>
      </c>
      <c r="V28" s="262"/>
      <c r="W28" s="262"/>
      <c r="X28" s="262"/>
      <c r="Y28" s="265"/>
      <c r="AB28" s="48"/>
      <c r="AC28" s="82"/>
      <c r="AD28" s="82"/>
      <c r="AE28" s="82"/>
      <c r="AF28" s="14"/>
      <c r="AG28" s="48"/>
      <c r="AH28" s="12"/>
      <c r="AI28" s="12"/>
      <c r="AJ28" s="82"/>
      <c r="AK28" s="82"/>
      <c r="AL28" s="82"/>
      <c r="AM28" s="82"/>
      <c r="AN28" s="14"/>
    </row>
    <row r="29" spans="2:40" s="3" customFormat="1" ht="15.75" thickBot="1" x14ac:dyDescent="0.3">
      <c r="B29" s="199"/>
      <c r="C29" s="231"/>
      <c r="D29" s="205"/>
      <c r="E29" s="31" t="s">
        <v>35</v>
      </c>
      <c r="F29" s="90"/>
      <c r="G29" s="69"/>
      <c r="H29" s="69"/>
      <c r="I29" s="69"/>
      <c r="J29" s="69"/>
      <c r="K29" s="69"/>
      <c r="L29" s="69"/>
      <c r="M29" s="69"/>
      <c r="N29" s="92"/>
      <c r="O29" s="58"/>
      <c r="P29" s="266" t="s">
        <v>192</v>
      </c>
      <c r="Q29" s="267"/>
      <c r="R29" s="267"/>
      <c r="S29" s="267"/>
      <c r="T29" s="267"/>
      <c r="U29" s="267"/>
      <c r="V29" s="267"/>
      <c r="W29" s="267"/>
      <c r="X29" s="267"/>
      <c r="Y29" s="268"/>
      <c r="AB29" s="99">
        <v>1</v>
      </c>
      <c r="AC29" s="28">
        <v>1</v>
      </c>
      <c r="AD29" s="28">
        <v>22</v>
      </c>
      <c r="AE29" s="28">
        <v>55</v>
      </c>
      <c r="AF29" s="100">
        <f>AD29-AE29</f>
        <v>-33</v>
      </c>
      <c r="AG29" s="99">
        <v>6</v>
      </c>
      <c r="AH29" s="7">
        <v>3</v>
      </c>
      <c r="AI29" s="7">
        <v>2</v>
      </c>
      <c r="AJ29" s="28">
        <v>1</v>
      </c>
      <c r="AK29" s="28">
        <f>AK25+AD29</f>
        <v>210</v>
      </c>
      <c r="AL29" s="28">
        <f>AL25+AE29</f>
        <v>223</v>
      </c>
      <c r="AM29" s="28">
        <f>AM25+AF29</f>
        <v>-13</v>
      </c>
      <c r="AN29" s="100">
        <f>AN25+AC29</f>
        <v>23</v>
      </c>
    </row>
    <row r="30" spans="2:40" ht="15.75" thickBot="1" x14ac:dyDescent="0.3">
      <c r="B30" s="51"/>
      <c r="F30" s="44"/>
      <c r="G30" s="45"/>
      <c r="H30" s="45"/>
      <c r="I30" s="45"/>
      <c r="J30" s="66"/>
      <c r="K30" s="45"/>
      <c r="L30" s="45"/>
      <c r="M30" s="45"/>
      <c r="N30" s="46"/>
      <c r="O30" s="59"/>
      <c r="P30" s="44"/>
      <c r="Q30" s="45"/>
      <c r="R30" s="45"/>
      <c r="S30" s="45"/>
      <c r="T30" s="66"/>
      <c r="U30" s="45"/>
      <c r="V30" s="45"/>
      <c r="W30" s="45"/>
      <c r="X30" s="45"/>
      <c r="Y30" s="159"/>
      <c r="AB30" s="48"/>
      <c r="AC30" s="82"/>
      <c r="AD30" s="82"/>
      <c r="AE30" s="82"/>
      <c r="AF30" s="14"/>
      <c r="AG30" s="48"/>
      <c r="AH30" s="12"/>
      <c r="AI30" s="12"/>
      <c r="AJ30" s="82"/>
      <c r="AK30" s="82"/>
      <c r="AL30" s="82"/>
      <c r="AM30" s="82"/>
      <c r="AN30" s="14"/>
    </row>
    <row r="31" spans="2:40" x14ac:dyDescent="0.25">
      <c r="B31" s="197" t="s">
        <v>48</v>
      </c>
      <c r="C31" s="200">
        <v>44768</v>
      </c>
      <c r="D31" s="203" t="s">
        <v>39</v>
      </c>
      <c r="E31" s="32"/>
      <c r="F31" s="110" t="s">
        <v>11</v>
      </c>
      <c r="G31" s="112" t="s">
        <v>12</v>
      </c>
      <c r="H31" s="112" t="s">
        <v>14</v>
      </c>
      <c r="I31" s="112" t="s">
        <v>15</v>
      </c>
      <c r="J31" s="65"/>
      <c r="K31" s="19" t="s">
        <v>13</v>
      </c>
      <c r="L31" s="113" t="s">
        <v>20</v>
      </c>
      <c r="M31" s="113" t="s">
        <v>22</v>
      </c>
      <c r="N31" s="20" t="s">
        <v>13</v>
      </c>
      <c r="O31" s="60"/>
      <c r="P31" s="84"/>
      <c r="Q31" s="67"/>
      <c r="R31" s="67"/>
      <c r="S31" s="113" t="s">
        <v>21</v>
      </c>
      <c r="T31" s="162"/>
      <c r="U31" s="67"/>
      <c r="V31" s="67"/>
      <c r="W31" s="67"/>
      <c r="X31" s="85"/>
      <c r="Y31" s="120" t="s">
        <v>19</v>
      </c>
      <c r="AB31" s="48"/>
      <c r="AC31" s="82"/>
      <c r="AD31" s="82"/>
      <c r="AE31" s="82"/>
      <c r="AF31" s="14"/>
      <c r="AG31" s="48"/>
      <c r="AH31" s="12"/>
      <c r="AI31" s="12"/>
      <c r="AJ31" s="82"/>
      <c r="AK31" s="82"/>
      <c r="AL31" s="82"/>
      <c r="AM31" s="82"/>
      <c r="AN31" s="14"/>
    </row>
    <row r="32" spans="2:40" x14ac:dyDescent="0.25">
      <c r="B32" s="198"/>
      <c r="C32" s="201"/>
      <c r="D32" s="204"/>
      <c r="E32" s="28" t="s">
        <v>34</v>
      </c>
      <c r="F32" s="261" t="s">
        <v>187</v>
      </c>
      <c r="G32" s="262"/>
      <c r="H32" s="262"/>
      <c r="I32" s="263"/>
      <c r="J32" s="63"/>
      <c r="K32" s="264" t="s">
        <v>188</v>
      </c>
      <c r="L32" s="262"/>
      <c r="M32" s="262"/>
      <c r="N32" s="265"/>
      <c r="O32" s="57"/>
      <c r="P32" s="87"/>
      <c r="Q32" s="68"/>
      <c r="R32" s="68"/>
      <c r="S32" s="68"/>
      <c r="T32" s="68"/>
      <c r="U32" s="68"/>
      <c r="V32" s="68"/>
      <c r="W32" s="68"/>
      <c r="X32" s="88"/>
      <c r="Y32" s="155"/>
      <c r="AB32" s="48"/>
      <c r="AC32" s="82"/>
      <c r="AD32" s="82"/>
      <c r="AE32" s="82"/>
      <c r="AF32" s="14"/>
      <c r="AG32" s="48"/>
      <c r="AH32" s="12"/>
      <c r="AI32" s="12"/>
      <c r="AJ32" s="82"/>
      <c r="AK32" s="82"/>
      <c r="AL32" s="82"/>
      <c r="AM32" s="82"/>
      <c r="AN32" s="14"/>
    </row>
    <row r="33" spans="2:40" s="3" customFormat="1" ht="15.75" thickBot="1" x14ac:dyDescent="0.3">
      <c r="B33" s="199"/>
      <c r="C33" s="202"/>
      <c r="D33" s="205"/>
      <c r="E33" s="31" t="s">
        <v>35</v>
      </c>
      <c r="F33" s="266" t="s">
        <v>189</v>
      </c>
      <c r="G33" s="267"/>
      <c r="H33" s="267"/>
      <c r="I33" s="267"/>
      <c r="J33" s="267"/>
      <c r="K33" s="267"/>
      <c r="L33" s="267"/>
      <c r="M33" s="267"/>
      <c r="N33" s="268"/>
      <c r="O33" s="58"/>
      <c r="P33" s="90"/>
      <c r="Q33" s="69"/>
      <c r="R33" s="69"/>
      <c r="S33" s="69"/>
      <c r="T33" s="69"/>
      <c r="U33" s="69"/>
      <c r="V33" s="69"/>
      <c r="W33" s="69"/>
      <c r="X33" s="91"/>
      <c r="Y33" s="156"/>
      <c r="AB33" s="99">
        <v>0</v>
      </c>
      <c r="AC33" s="28">
        <v>0</v>
      </c>
      <c r="AD33" s="28">
        <v>13</v>
      </c>
      <c r="AE33" s="28">
        <v>63</v>
      </c>
      <c r="AF33" s="100">
        <f>AD33-AE33</f>
        <v>-50</v>
      </c>
      <c r="AG33" s="99">
        <v>7</v>
      </c>
      <c r="AH33" s="7">
        <v>3</v>
      </c>
      <c r="AI33" s="7">
        <v>3</v>
      </c>
      <c r="AJ33" s="28">
        <v>1</v>
      </c>
      <c r="AK33" s="28">
        <f>AK29+AD33</f>
        <v>223</v>
      </c>
      <c r="AL33" s="28">
        <f>AL29+AE33</f>
        <v>286</v>
      </c>
      <c r="AM33" s="28">
        <f>AM29+AF33</f>
        <v>-63</v>
      </c>
      <c r="AN33" s="100">
        <f>AN29+AC33</f>
        <v>23</v>
      </c>
    </row>
    <row r="34" spans="2:40" ht="15.75" thickBot="1" x14ac:dyDescent="0.3">
      <c r="B34" s="51"/>
      <c r="D34" s="4"/>
      <c r="F34" s="44"/>
      <c r="G34" s="45"/>
      <c r="H34" s="45"/>
      <c r="I34" s="45"/>
      <c r="J34" s="66"/>
      <c r="K34" s="45"/>
      <c r="L34" s="45"/>
      <c r="M34" s="45"/>
      <c r="N34" s="46"/>
      <c r="O34" s="59"/>
      <c r="P34" s="143"/>
      <c r="Q34" s="45"/>
      <c r="R34" s="45"/>
      <c r="S34" s="45"/>
      <c r="T34" s="66"/>
      <c r="U34" s="45"/>
      <c r="V34" s="45"/>
      <c r="W34" s="45"/>
      <c r="X34" s="45"/>
      <c r="Y34" s="159"/>
      <c r="AB34" s="48"/>
      <c r="AC34" s="82"/>
      <c r="AD34" s="82"/>
      <c r="AE34" s="82"/>
      <c r="AF34" s="14"/>
      <c r="AG34" s="48"/>
      <c r="AH34" s="12"/>
      <c r="AI34" s="12"/>
      <c r="AJ34" s="82"/>
      <c r="AK34" s="82"/>
      <c r="AL34" s="82"/>
      <c r="AM34" s="82"/>
      <c r="AN34" s="14"/>
    </row>
    <row r="35" spans="2:40" s="4" customFormat="1" x14ac:dyDescent="0.25">
      <c r="B35" s="197" t="s">
        <v>38</v>
      </c>
      <c r="C35" s="200">
        <v>44775</v>
      </c>
      <c r="D35" s="203" t="s">
        <v>4</v>
      </c>
      <c r="E35" s="30"/>
      <c r="F35" s="129" t="s">
        <v>45</v>
      </c>
      <c r="G35" s="67"/>
      <c r="H35" s="146" t="s">
        <v>47</v>
      </c>
      <c r="I35" s="128" t="s">
        <v>42</v>
      </c>
      <c r="J35" s="67"/>
      <c r="K35" s="67"/>
      <c r="L35" s="67"/>
      <c r="M35" s="67"/>
      <c r="N35" s="86"/>
      <c r="O35" s="56"/>
      <c r="P35" s="127" t="s">
        <v>40</v>
      </c>
      <c r="Q35" s="128" t="s">
        <v>41</v>
      </c>
      <c r="R35" s="134" t="s">
        <v>13</v>
      </c>
      <c r="S35" s="128" t="s">
        <v>43</v>
      </c>
      <c r="T35" s="67"/>
      <c r="U35" s="134" t="s">
        <v>13</v>
      </c>
      <c r="V35" s="134" t="s">
        <v>13</v>
      </c>
      <c r="W35" s="129" t="s">
        <v>46</v>
      </c>
      <c r="X35" s="148" t="s">
        <v>13</v>
      </c>
      <c r="Y35" s="129" t="s">
        <v>44</v>
      </c>
      <c r="AB35" s="96"/>
      <c r="AC35" s="101"/>
      <c r="AD35" s="101"/>
      <c r="AE35" s="101"/>
      <c r="AF35" s="98"/>
      <c r="AG35" s="96"/>
      <c r="AH35" s="97"/>
      <c r="AI35" s="97"/>
      <c r="AJ35" s="135"/>
      <c r="AK35" s="101"/>
      <c r="AL35" s="101"/>
      <c r="AM35" s="101"/>
      <c r="AN35" s="98"/>
    </row>
    <row r="36" spans="2:40" x14ac:dyDescent="0.25">
      <c r="B36" s="198"/>
      <c r="C36" s="201"/>
      <c r="D36" s="204"/>
      <c r="E36" s="28" t="s">
        <v>34</v>
      </c>
      <c r="F36" s="87"/>
      <c r="G36" s="68"/>
      <c r="H36" s="68"/>
      <c r="I36" s="68"/>
      <c r="J36" s="68"/>
      <c r="K36" s="68"/>
      <c r="L36" s="68"/>
      <c r="M36" s="68"/>
      <c r="N36" s="89"/>
      <c r="O36" s="57"/>
      <c r="P36" s="275" t="s">
        <v>195</v>
      </c>
      <c r="Q36" s="262"/>
      <c r="R36" s="262"/>
      <c r="S36" s="263"/>
      <c r="T36" s="63"/>
      <c r="U36" s="264" t="s">
        <v>193</v>
      </c>
      <c r="V36" s="262"/>
      <c r="W36" s="262"/>
      <c r="X36" s="262"/>
      <c r="Y36" s="265"/>
      <c r="AB36" s="48"/>
      <c r="AC36" s="82"/>
      <c r="AD36" s="82"/>
      <c r="AE36" s="82"/>
      <c r="AF36" s="14"/>
      <c r="AG36" s="48"/>
      <c r="AH36" s="12"/>
      <c r="AI36" s="12"/>
      <c r="AJ36" s="82"/>
      <c r="AK36" s="82"/>
      <c r="AL36" s="82"/>
      <c r="AM36" s="82"/>
      <c r="AN36" s="14"/>
    </row>
    <row r="37" spans="2:40" s="3" customFormat="1" ht="15.75" thickBot="1" x14ac:dyDescent="0.3">
      <c r="B37" s="199"/>
      <c r="C37" s="202"/>
      <c r="D37" s="205"/>
      <c r="E37" s="31" t="s">
        <v>35</v>
      </c>
      <c r="F37" s="90"/>
      <c r="G37" s="69"/>
      <c r="H37" s="69"/>
      <c r="I37" s="69"/>
      <c r="J37" s="69"/>
      <c r="K37" s="69"/>
      <c r="L37" s="69"/>
      <c r="M37" s="69"/>
      <c r="N37" s="92"/>
      <c r="O37" s="58"/>
      <c r="P37" s="266" t="s">
        <v>194</v>
      </c>
      <c r="Q37" s="267"/>
      <c r="R37" s="267"/>
      <c r="S37" s="267"/>
      <c r="T37" s="267"/>
      <c r="U37" s="267"/>
      <c r="V37" s="267"/>
      <c r="W37" s="267"/>
      <c r="X37" s="267"/>
      <c r="Y37" s="268"/>
      <c r="AB37" s="99">
        <v>2</v>
      </c>
      <c r="AC37" s="28">
        <v>6</v>
      </c>
      <c r="AD37" s="28">
        <v>36</v>
      </c>
      <c r="AE37" s="28">
        <v>25</v>
      </c>
      <c r="AF37" s="100">
        <f>AD37-AE37</f>
        <v>11</v>
      </c>
      <c r="AG37" s="99">
        <v>8</v>
      </c>
      <c r="AH37" s="7">
        <v>4</v>
      </c>
      <c r="AI37" s="7">
        <v>3</v>
      </c>
      <c r="AJ37" s="28">
        <v>1</v>
      </c>
      <c r="AK37" s="28">
        <f>AK33+AD37</f>
        <v>259</v>
      </c>
      <c r="AL37" s="28">
        <f>AL33+AE37</f>
        <v>311</v>
      </c>
      <c r="AM37" s="28">
        <f>AM33+AF37</f>
        <v>-52</v>
      </c>
      <c r="AN37" s="100">
        <f>AN33+AC37</f>
        <v>29</v>
      </c>
    </row>
    <row r="38" spans="2:40" ht="15.75" thickBot="1" x14ac:dyDescent="0.3">
      <c r="B38" s="51"/>
      <c r="F38" s="44"/>
      <c r="G38" s="45"/>
      <c r="H38" s="45"/>
      <c r="I38" s="45"/>
      <c r="J38" s="66"/>
      <c r="K38" s="45"/>
      <c r="L38" s="45"/>
      <c r="M38" s="45"/>
      <c r="N38" s="46"/>
      <c r="O38" s="59"/>
      <c r="P38" s="44"/>
      <c r="Q38" s="45"/>
      <c r="R38" s="45"/>
      <c r="S38" s="45"/>
      <c r="T38" s="66"/>
      <c r="U38" s="45"/>
      <c r="V38" s="45"/>
      <c r="W38" s="45"/>
      <c r="X38" s="45"/>
      <c r="Y38" s="159"/>
      <c r="AB38" s="48"/>
      <c r="AC38" s="82"/>
      <c r="AD38" s="82"/>
      <c r="AE38" s="82"/>
      <c r="AF38" s="14"/>
      <c r="AG38" s="48"/>
      <c r="AH38" s="12"/>
      <c r="AI38" s="12"/>
      <c r="AJ38" s="82"/>
      <c r="AK38" s="82"/>
      <c r="AL38" s="82"/>
      <c r="AM38" s="82"/>
      <c r="AN38" s="14"/>
    </row>
    <row r="39" spans="2:40" x14ac:dyDescent="0.25">
      <c r="B39" s="197" t="s">
        <v>49</v>
      </c>
      <c r="C39" s="200">
        <v>44782</v>
      </c>
      <c r="D39" s="203" t="s">
        <v>4</v>
      </c>
      <c r="E39" s="32"/>
      <c r="F39" s="110" t="s">
        <v>11</v>
      </c>
      <c r="G39" s="112" t="s">
        <v>12</v>
      </c>
      <c r="H39" s="112" t="s">
        <v>14</v>
      </c>
      <c r="I39" s="112" t="s">
        <v>15</v>
      </c>
      <c r="J39" s="85"/>
      <c r="K39" s="113" t="s">
        <v>19</v>
      </c>
      <c r="L39" s="19" t="s">
        <v>13</v>
      </c>
      <c r="M39" s="113" t="s">
        <v>22</v>
      </c>
      <c r="N39" s="165" t="s">
        <v>13</v>
      </c>
      <c r="O39" s="60"/>
      <c r="P39" s="84"/>
      <c r="Q39" s="113" t="s">
        <v>20</v>
      </c>
      <c r="R39" s="67"/>
      <c r="S39" s="113" t="s">
        <v>21</v>
      </c>
      <c r="T39" s="67"/>
      <c r="U39" s="67"/>
      <c r="V39" s="67"/>
      <c r="W39" s="67"/>
      <c r="X39" s="85"/>
      <c r="Y39" s="151"/>
      <c r="AB39" s="48"/>
      <c r="AC39" s="82"/>
      <c r="AD39" s="82"/>
      <c r="AE39" s="82"/>
      <c r="AF39" s="14"/>
      <c r="AG39" s="48"/>
      <c r="AH39" s="12"/>
      <c r="AI39" s="12"/>
      <c r="AJ39" s="82"/>
      <c r="AK39" s="82"/>
      <c r="AL39" s="82"/>
      <c r="AM39" s="82"/>
      <c r="AN39" s="14"/>
    </row>
    <row r="40" spans="2:40" x14ac:dyDescent="0.25">
      <c r="B40" s="198"/>
      <c r="C40" s="201"/>
      <c r="D40" s="204"/>
      <c r="E40" s="28" t="s">
        <v>34</v>
      </c>
      <c r="F40" s="261" t="s">
        <v>145</v>
      </c>
      <c r="G40" s="262"/>
      <c r="H40" s="262"/>
      <c r="I40" s="263"/>
      <c r="J40" s="63"/>
      <c r="K40" s="264" t="s">
        <v>203</v>
      </c>
      <c r="L40" s="262"/>
      <c r="M40" s="262"/>
      <c r="N40" s="265"/>
      <c r="O40" s="57"/>
      <c r="P40" s="87"/>
      <c r="Q40" s="68"/>
      <c r="R40" s="68"/>
      <c r="S40" s="68"/>
      <c r="T40" s="68"/>
      <c r="U40" s="68"/>
      <c r="V40" s="68"/>
      <c r="W40" s="68"/>
      <c r="X40" s="88"/>
      <c r="Y40" s="155"/>
      <c r="AB40" s="48"/>
      <c r="AC40" s="82"/>
      <c r="AD40" s="82"/>
      <c r="AE40" s="82"/>
      <c r="AF40" s="14"/>
      <c r="AG40" s="48"/>
      <c r="AH40" s="12"/>
      <c r="AI40" s="12"/>
      <c r="AJ40" s="82"/>
      <c r="AK40" s="82"/>
      <c r="AL40" s="82"/>
      <c r="AM40" s="82"/>
      <c r="AN40" s="14"/>
    </row>
    <row r="41" spans="2:40" s="3" customFormat="1" ht="15.75" thickBot="1" x14ac:dyDescent="0.3">
      <c r="B41" s="199"/>
      <c r="C41" s="202"/>
      <c r="D41" s="205"/>
      <c r="E41" s="31" t="s">
        <v>35</v>
      </c>
      <c r="F41" s="272" t="s">
        <v>204</v>
      </c>
      <c r="G41" s="273"/>
      <c r="H41" s="273"/>
      <c r="I41" s="273"/>
      <c r="J41" s="273"/>
      <c r="K41" s="273"/>
      <c r="L41" s="273"/>
      <c r="M41" s="273"/>
      <c r="N41" s="274"/>
      <c r="O41" s="58"/>
      <c r="P41" s="90"/>
      <c r="Q41" s="69"/>
      <c r="R41" s="69"/>
      <c r="S41" s="69"/>
      <c r="T41" s="69"/>
      <c r="U41" s="69"/>
      <c r="V41" s="69"/>
      <c r="W41" s="69"/>
      <c r="X41" s="91"/>
      <c r="Y41" s="156"/>
      <c r="AB41" s="99">
        <v>0</v>
      </c>
      <c r="AC41" s="28">
        <v>0</v>
      </c>
      <c r="AD41" s="28">
        <v>26</v>
      </c>
      <c r="AE41" s="28">
        <v>37</v>
      </c>
      <c r="AF41" s="100">
        <f>AD41-AE41</f>
        <v>-11</v>
      </c>
      <c r="AG41" s="99">
        <v>9</v>
      </c>
      <c r="AH41" s="7">
        <v>4</v>
      </c>
      <c r="AI41" s="7">
        <v>4</v>
      </c>
      <c r="AJ41" s="28">
        <v>1</v>
      </c>
      <c r="AK41" s="28">
        <f>AK37+AD41</f>
        <v>285</v>
      </c>
      <c r="AL41" s="28">
        <f>AL37+AE41</f>
        <v>348</v>
      </c>
      <c r="AM41" s="28">
        <f>AM37+AF41</f>
        <v>-63</v>
      </c>
      <c r="AN41" s="100">
        <f>AN37+AC41</f>
        <v>29</v>
      </c>
    </row>
    <row r="42" spans="2:40" ht="15.75" thickBot="1" x14ac:dyDescent="0.3">
      <c r="B42" s="51"/>
      <c r="D42" s="4"/>
      <c r="F42" s="44"/>
      <c r="G42" s="45"/>
      <c r="H42" s="45"/>
      <c r="I42" s="45"/>
      <c r="J42" s="66"/>
      <c r="K42" s="45"/>
      <c r="L42" s="45"/>
      <c r="M42" s="45"/>
      <c r="N42" s="46"/>
      <c r="O42" s="59"/>
      <c r="P42" s="44"/>
      <c r="Q42" s="45"/>
      <c r="R42" s="45"/>
      <c r="S42" s="45"/>
      <c r="T42" s="66"/>
      <c r="U42" s="45"/>
      <c r="V42" s="45"/>
      <c r="W42" s="45"/>
      <c r="X42" s="45"/>
      <c r="Y42" s="159"/>
      <c r="AB42" s="48"/>
      <c r="AC42" s="82"/>
      <c r="AD42" s="82"/>
      <c r="AE42" s="82"/>
      <c r="AF42" s="14"/>
      <c r="AG42" s="48"/>
      <c r="AH42" s="12"/>
      <c r="AI42" s="12"/>
      <c r="AJ42" s="82"/>
      <c r="AK42" s="82"/>
      <c r="AL42" s="82"/>
      <c r="AM42" s="82"/>
      <c r="AN42" s="14"/>
    </row>
    <row r="43" spans="2:40" s="4" customFormat="1" x14ac:dyDescent="0.25">
      <c r="B43" s="197" t="s">
        <v>50</v>
      </c>
      <c r="C43" s="200">
        <v>44789</v>
      </c>
      <c r="D43" s="203" t="s">
        <v>39</v>
      </c>
      <c r="E43" s="30"/>
      <c r="F43" s="84"/>
      <c r="G43" s="67"/>
      <c r="H43" s="67"/>
      <c r="I43" s="128" t="s">
        <v>42</v>
      </c>
      <c r="J43" s="67"/>
      <c r="K43" s="67"/>
      <c r="L43" s="67"/>
      <c r="M43" s="67"/>
      <c r="N43" s="86"/>
      <c r="O43" s="56"/>
      <c r="P43" s="127" t="s">
        <v>40</v>
      </c>
      <c r="Q43" s="128" t="s">
        <v>41</v>
      </c>
      <c r="R43" s="129" t="s">
        <v>45</v>
      </c>
      <c r="S43" s="128" t="s">
        <v>43</v>
      </c>
      <c r="T43" s="67"/>
      <c r="U43" s="134" t="s">
        <v>13</v>
      </c>
      <c r="V43" s="134" t="s">
        <v>13</v>
      </c>
      <c r="W43" s="129" t="s">
        <v>46</v>
      </c>
      <c r="X43" s="146" t="s">
        <v>47</v>
      </c>
      <c r="Y43" s="129" t="s">
        <v>44</v>
      </c>
      <c r="AB43" s="96"/>
      <c r="AC43" s="101"/>
      <c r="AD43" s="101"/>
      <c r="AE43" s="101"/>
      <c r="AF43" s="98"/>
      <c r="AG43" s="96"/>
      <c r="AH43" s="97"/>
      <c r="AI43" s="97"/>
      <c r="AJ43" s="135"/>
      <c r="AK43" s="101"/>
      <c r="AL43" s="101"/>
      <c r="AM43" s="101"/>
      <c r="AN43" s="98"/>
    </row>
    <row r="44" spans="2:40" x14ac:dyDescent="0.25">
      <c r="B44" s="198"/>
      <c r="C44" s="201"/>
      <c r="D44" s="204"/>
      <c r="E44" s="28" t="s">
        <v>34</v>
      </c>
      <c r="F44" s="87"/>
      <c r="G44" s="68"/>
      <c r="H44" s="68"/>
      <c r="I44" s="68"/>
      <c r="J44" s="68"/>
      <c r="K44" s="68"/>
      <c r="L44" s="68"/>
      <c r="M44" s="68"/>
      <c r="N44" s="89"/>
      <c r="O44" s="57"/>
      <c r="P44" s="261" t="s">
        <v>219</v>
      </c>
      <c r="Q44" s="262"/>
      <c r="R44" s="262"/>
      <c r="S44" s="263"/>
      <c r="T44" s="63"/>
      <c r="U44" s="264" t="s">
        <v>220</v>
      </c>
      <c r="V44" s="262"/>
      <c r="W44" s="262"/>
      <c r="X44" s="262"/>
      <c r="Y44" s="265"/>
      <c r="AB44" s="48"/>
      <c r="AC44" s="82"/>
      <c r="AD44" s="82"/>
      <c r="AE44" s="82"/>
      <c r="AF44" s="14"/>
      <c r="AG44" s="48"/>
      <c r="AH44" s="12"/>
      <c r="AI44" s="12"/>
      <c r="AJ44" s="82"/>
      <c r="AK44" s="82"/>
      <c r="AL44" s="82"/>
      <c r="AM44" s="82"/>
      <c r="AN44" s="14"/>
    </row>
    <row r="45" spans="2:40" s="3" customFormat="1" ht="15.75" thickBot="1" x14ac:dyDescent="0.3">
      <c r="B45" s="199"/>
      <c r="C45" s="202"/>
      <c r="D45" s="205"/>
      <c r="E45" s="31" t="s">
        <v>35</v>
      </c>
      <c r="F45" s="90"/>
      <c r="G45" s="69"/>
      <c r="H45" s="69"/>
      <c r="I45" s="69"/>
      <c r="J45" s="69"/>
      <c r="K45" s="69"/>
      <c r="L45" s="69"/>
      <c r="M45" s="69"/>
      <c r="N45" s="92"/>
      <c r="O45" s="58"/>
      <c r="P45" s="266" t="s">
        <v>221</v>
      </c>
      <c r="Q45" s="267"/>
      <c r="R45" s="267"/>
      <c r="S45" s="267"/>
      <c r="T45" s="267"/>
      <c r="U45" s="267"/>
      <c r="V45" s="267"/>
      <c r="W45" s="267"/>
      <c r="X45" s="267"/>
      <c r="Y45" s="268"/>
      <c r="AB45" s="49">
        <v>0</v>
      </c>
      <c r="AC45" s="15">
        <v>0</v>
      </c>
      <c r="AD45" s="31">
        <v>31</v>
      </c>
      <c r="AE45" s="31">
        <v>41</v>
      </c>
      <c r="AF45" s="100">
        <f>AD45-AE45</f>
        <v>-10</v>
      </c>
      <c r="AG45" s="49">
        <v>10</v>
      </c>
      <c r="AH45" s="15">
        <v>4</v>
      </c>
      <c r="AI45" s="15">
        <v>5</v>
      </c>
      <c r="AJ45" s="15">
        <v>1</v>
      </c>
      <c r="AK45" s="28">
        <f>AK41+AD45</f>
        <v>316</v>
      </c>
      <c r="AL45" s="28">
        <f>AL41+AE45</f>
        <v>389</v>
      </c>
      <c r="AM45" s="28">
        <f>AM41+AF45</f>
        <v>-73</v>
      </c>
      <c r="AN45" s="16">
        <f>AN41+AC45</f>
        <v>29</v>
      </c>
    </row>
    <row r="46" spans="2:40" x14ac:dyDescent="0.25">
      <c r="J46" s="70"/>
      <c r="T46" s="70"/>
      <c r="AD46" s="121"/>
      <c r="AE46" s="121"/>
      <c r="AF46" s="121"/>
      <c r="AK46" s="121"/>
      <c r="AL46" s="121"/>
      <c r="AM46" s="121"/>
    </row>
    <row r="47" spans="2:40" s="3" customFormat="1" x14ac:dyDescent="0.25">
      <c r="B47" s="3" t="s">
        <v>132</v>
      </c>
      <c r="C47" s="3" t="s">
        <v>131</v>
      </c>
      <c r="D47" s="5"/>
      <c r="J47" s="122"/>
      <c r="K47" s="122"/>
      <c r="T47" s="122"/>
      <c r="Y47" s="158"/>
    </row>
    <row r="48" spans="2:40" x14ac:dyDescent="0.25">
      <c r="J48" s="70"/>
      <c r="T48" s="70"/>
      <c r="AD48">
        <f>SUM(AD5:AD45)</f>
        <v>316</v>
      </c>
      <c r="AE48">
        <f>SUM(AE5:AE45)</f>
        <v>389</v>
      </c>
      <c r="AF48">
        <f>AD48-AE48</f>
        <v>-73</v>
      </c>
    </row>
    <row r="49" spans="2:40" x14ac:dyDescent="0.25">
      <c r="D49" s="4"/>
      <c r="J49" s="70"/>
      <c r="T49" s="70"/>
    </row>
    <row r="50" spans="2:40" x14ac:dyDescent="0.25">
      <c r="D50" s="4"/>
      <c r="J50" s="70"/>
      <c r="T50" s="70"/>
    </row>
    <row r="51" spans="2:40" ht="32.25" thickBot="1" x14ac:dyDescent="0.55000000000000004">
      <c r="B51" s="141" t="s">
        <v>225</v>
      </c>
      <c r="D51" s="4"/>
      <c r="J51" s="70"/>
      <c r="K51" s="70"/>
      <c r="T51" s="70"/>
      <c r="AB51" s="254" t="s">
        <v>214</v>
      </c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</row>
    <row r="52" spans="2:40" x14ac:dyDescent="0.25">
      <c r="J52" s="70"/>
      <c r="T52" s="70"/>
      <c r="AB52" s="173"/>
      <c r="AC52" s="121"/>
      <c r="AD52" s="174"/>
      <c r="AE52" s="174"/>
      <c r="AF52" s="174"/>
      <c r="AG52" s="255" t="s">
        <v>212</v>
      </c>
      <c r="AH52" s="256"/>
      <c r="AI52" s="256"/>
      <c r="AJ52" s="257"/>
      <c r="AK52" s="174" t="s">
        <v>213</v>
      </c>
      <c r="AL52" s="174"/>
      <c r="AM52" s="174"/>
      <c r="AN52" s="175"/>
    </row>
    <row r="53" spans="2:40" x14ac:dyDescent="0.25">
      <c r="J53" s="70"/>
      <c r="T53" s="70"/>
      <c r="AB53" s="183"/>
      <c r="AC53" s="45"/>
      <c r="AD53" s="45"/>
      <c r="AE53" s="45"/>
      <c r="AF53" s="45"/>
      <c r="AG53" s="44"/>
      <c r="AH53" s="45"/>
      <c r="AI53" s="45"/>
      <c r="AJ53" s="46"/>
      <c r="AK53" s="45"/>
      <c r="AL53" s="45"/>
      <c r="AM53" s="45"/>
      <c r="AN53" s="46"/>
    </row>
    <row r="54" spans="2:40" x14ac:dyDescent="0.25">
      <c r="AB54" s="167" t="s">
        <v>117</v>
      </c>
      <c r="AC54" s="179"/>
      <c r="AD54" s="168"/>
      <c r="AE54" s="168"/>
      <c r="AF54" s="168"/>
      <c r="AG54" s="253">
        <v>5</v>
      </c>
      <c r="AH54" s="253"/>
      <c r="AI54" s="253"/>
      <c r="AJ54" s="253"/>
      <c r="AK54" s="253">
        <v>5</v>
      </c>
      <c r="AL54" s="253"/>
      <c r="AM54" s="253"/>
      <c r="AN54" s="253"/>
    </row>
    <row r="55" spans="2:40" x14ac:dyDescent="0.25">
      <c r="AB55" s="180" t="s">
        <v>118</v>
      </c>
      <c r="AC55" s="182"/>
      <c r="AD55" s="181"/>
      <c r="AE55" s="181"/>
      <c r="AF55" s="181"/>
      <c r="AG55" s="253">
        <v>4</v>
      </c>
      <c r="AH55" s="253"/>
      <c r="AI55" s="253"/>
      <c r="AJ55" s="253"/>
      <c r="AK55" s="253">
        <v>0</v>
      </c>
      <c r="AL55" s="253"/>
      <c r="AM55" s="253"/>
      <c r="AN55" s="253"/>
    </row>
    <row r="56" spans="2:40" x14ac:dyDescent="0.25">
      <c r="AB56" s="180" t="s">
        <v>119</v>
      </c>
      <c r="AC56" s="182"/>
      <c r="AD56" s="181"/>
      <c r="AE56" s="181"/>
      <c r="AF56" s="181"/>
      <c r="AG56" s="253">
        <v>1</v>
      </c>
      <c r="AH56" s="253"/>
      <c r="AI56" s="253"/>
      <c r="AJ56" s="253"/>
      <c r="AK56" s="253">
        <v>4</v>
      </c>
      <c r="AL56" s="253"/>
      <c r="AM56" s="253"/>
      <c r="AN56" s="253"/>
    </row>
    <row r="57" spans="2:40" x14ac:dyDescent="0.25">
      <c r="AB57" s="180" t="s">
        <v>160</v>
      </c>
      <c r="AC57" s="182"/>
      <c r="AD57" s="181"/>
      <c r="AE57" s="181"/>
      <c r="AF57" s="181"/>
      <c r="AG57" s="253">
        <v>0</v>
      </c>
      <c r="AH57" s="253"/>
      <c r="AI57" s="253"/>
      <c r="AJ57" s="253"/>
      <c r="AK57" s="253">
        <v>1</v>
      </c>
      <c r="AL57" s="253"/>
      <c r="AM57" s="253"/>
      <c r="AN57" s="253"/>
    </row>
    <row r="58" spans="2:40" x14ac:dyDescent="0.25">
      <c r="AB58" s="176" t="s">
        <v>120</v>
      </c>
      <c r="AC58" s="182"/>
      <c r="AD58" s="182"/>
      <c r="AE58" s="182"/>
      <c r="AF58" s="182"/>
      <c r="AG58" s="253">
        <f>AB9+AB13+AB25+AB37+AB41</f>
        <v>8</v>
      </c>
      <c r="AH58" s="253"/>
      <c r="AI58" s="253"/>
      <c r="AJ58" s="253"/>
      <c r="AK58" s="253">
        <f>AB17+AB21+AB29+AB33+AC45</f>
        <v>3</v>
      </c>
      <c r="AL58" s="253"/>
      <c r="AM58" s="253"/>
      <c r="AN58" s="253"/>
    </row>
    <row r="59" spans="2:40" x14ac:dyDescent="0.25">
      <c r="AB59" s="176" t="s">
        <v>121</v>
      </c>
      <c r="AC59" s="182"/>
      <c r="AD59" s="182"/>
      <c r="AE59" s="182"/>
      <c r="AF59" s="182"/>
      <c r="AG59" s="253">
        <f>+AC9+AC13+AC25+AC37+AC41</f>
        <v>24</v>
      </c>
      <c r="AH59" s="253"/>
      <c r="AI59" s="253"/>
      <c r="AJ59" s="253"/>
      <c r="AK59" s="253">
        <f>AC17+AC21+AC29+AC33+AC45</f>
        <v>5</v>
      </c>
      <c r="AL59" s="253"/>
      <c r="AM59" s="253"/>
      <c r="AN59" s="253"/>
    </row>
    <row r="60" spans="2:40" x14ac:dyDescent="0.25">
      <c r="AB60" s="176" t="s">
        <v>215</v>
      </c>
      <c r="AC60" s="182"/>
      <c r="AD60" s="182"/>
      <c r="AE60" s="182"/>
      <c r="AF60" s="182"/>
      <c r="AG60" s="253">
        <f>AD9+AD13+AD25+AD37+AD41</f>
        <v>188</v>
      </c>
      <c r="AH60" s="253"/>
      <c r="AI60" s="253"/>
      <c r="AJ60" s="253"/>
      <c r="AK60" s="253">
        <f>AD17+AD21+AD29+AD33+AD45</f>
        <v>128</v>
      </c>
      <c r="AL60" s="253"/>
      <c r="AM60" s="253"/>
      <c r="AN60" s="253"/>
    </row>
    <row r="61" spans="2:40" x14ac:dyDescent="0.25">
      <c r="AB61" s="176" t="s">
        <v>216</v>
      </c>
      <c r="AC61" s="182"/>
      <c r="AD61" s="182"/>
      <c r="AE61" s="182"/>
      <c r="AF61" s="182"/>
      <c r="AG61" s="253">
        <f>AE9+AE13+AE25+AE37+AE41</f>
        <v>149</v>
      </c>
      <c r="AH61" s="253"/>
      <c r="AI61" s="253"/>
      <c r="AJ61" s="253"/>
      <c r="AK61" s="253">
        <f>AE17+AE21+AE29+AE33+AE45</f>
        <v>240</v>
      </c>
      <c r="AL61" s="253"/>
      <c r="AM61" s="253"/>
      <c r="AN61" s="253"/>
    </row>
    <row r="62" spans="2:40" x14ac:dyDescent="0.25">
      <c r="AB62" s="176" t="s">
        <v>217</v>
      </c>
      <c r="AC62" s="182"/>
      <c r="AD62" s="182"/>
      <c r="AE62" s="182"/>
      <c r="AF62" s="182"/>
      <c r="AG62" s="253">
        <f>AG60-AG61</f>
        <v>39</v>
      </c>
      <c r="AH62" s="253"/>
      <c r="AI62" s="253"/>
      <c r="AJ62" s="253"/>
      <c r="AK62" s="253">
        <f>AK60-AK61</f>
        <v>-112</v>
      </c>
      <c r="AL62" s="253"/>
      <c r="AM62" s="253"/>
      <c r="AN62" s="253"/>
    </row>
    <row r="63" spans="2:40" ht="15.75" thickBot="1" x14ac:dyDescent="0.3">
      <c r="AB63" s="178" t="s">
        <v>122</v>
      </c>
      <c r="AC63" s="184"/>
      <c r="AD63" s="177"/>
      <c r="AE63" s="177"/>
      <c r="AF63" s="177"/>
      <c r="AG63" s="194">
        <f>AG59</f>
        <v>24</v>
      </c>
      <c r="AH63" s="195"/>
      <c r="AI63" s="195"/>
      <c r="AJ63" s="196"/>
      <c r="AK63" s="258">
        <f>AK59</f>
        <v>5</v>
      </c>
      <c r="AL63" s="259"/>
      <c r="AM63" s="259"/>
      <c r="AN63" s="260"/>
    </row>
    <row r="78" spans="10:20" x14ac:dyDescent="0.25"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</row>
    <row r="79" spans="10:20" x14ac:dyDescent="0.25"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</row>
    <row r="80" spans="10:20" x14ac:dyDescent="0.25"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</row>
    <row r="81" spans="10:20" x14ac:dyDescent="0.25"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</row>
    <row r="82" spans="10:20" x14ac:dyDescent="0.25"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</row>
    <row r="83" spans="10:20" x14ac:dyDescent="0.25"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</row>
    <row r="84" spans="10:20" x14ac:dyDescent="0.25"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</row>
    <row r="85" spans="10:20" x14ac:dyDescent="0.25"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</row>
    <row r="86" spans="10:20" x14ac:dyDescent="0.25"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</row>
    <row r="87" spans="10:20" x14ac:dyDescent="0.25"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</row>
    <row r="88" spans="10:20" x14ac:dyDescent="0.25"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</row>
  </sheetData>
  <mergeCells count="89">
    <mergeCell ref="F41:N41"/>
    <mergeCell ref="P44:S44"/>
    <mergeCell ref="U44:Y44"/>
    <mergeCell ref="P45:Y45"/>
    <mergeCell ref="P36:S36"/>
    <mergeCell ref="U36:Y36"/>
    <mergeCell ref="P37:Y37"/>
    <mergeCell ref="F40:I40"/>
    <mergeCell ref="K40:N40"/>
    <mergeCell ref="B1:AN1"/>
    <mergeCell ref="AG3:AN3"/>
    <mergeCell ref="AB3:AF3"/>
    <mergeCell ref="F3:I3"/>
    <mergeCell ref="K3:N3"/>
    <mergeCell ref="P3:S3"/>
    <mergeCell ref="U3:Y3"/>
    <mergeCell ref="F8:I8"/>
    <mergeCell ref="K8:N8"/>
    <mergeCell ref="F9:N9"/>
    <mergeCell ref="B7:B9"/>
    <mergeCell ref="C7:C9"/>
    <mergeCell ref="D7:D9"/>
    <mergeCell ref="P12:S12"/>
    <mergeCell ref="B15:B17"/>
    <mergeCell ref="C15:C17"/>
    <mergeCell ref="D15:D17"/>
    <mergeCell ref="F16:I16"/>
    <mergeCell ref="K16:N16"/>
    <mergeCell ref="F17:N17"/>
    <mergeCell ref="B11:B13"/>
    <mergeCell ref="C11:C13"/>
    <mergeCell ref="D11:D13"/>
    <mergeCell ref="P13:Y13"/>
    <mergeCell ref="U12:Y12"/>
    <mergeCell ref="B19:B21"/>
    <mergeCell ref="C19:C21"/>
    <mergeCell ref="D19:D21"/>
    <mergeCell ref="P20:S20"/>
    <mergeCell ref="U20:Y20"/>
    <mergeCell ref="P21:Y21"/>
    <mergeCell ref="B23:B25"/>
    <mergeCell ref="C23:C25"/>
    <mergeCell ref="D23:D25"/>
    <mergeCell ref="F24:I24"/>
    <mergeCell ref="K24:N24"/>
    <mergeCell ref="F25:N25"/>
    <mergeCell ref="B27:B29"/>
    <mergeCell ref="C27:C29"/>
    <mergeCell ref="D27:D29"/>
    <mergeCell ref="P29:Y29"/>
    <mergeCell ref="P28:S28"/>
    <mergeCell ref="U28:Y28"/>
    <mergeCell ref="F32:I32"/>
    <mergeCell ref="K32:N32"/>
    <mergeCell ref="F33:N33"/>
    <mergeCell ref="B31:B33"/>
    <mergeCell ref="C31:C33"/>
    <mergeCell ref="D31:D33"/>
    <mergeCell ref="B35:B37"/>
    <mergeCell ref="C35:C37"/>
    <mergeCell ref="D35:D37"/>
    <mergeCell ref="B43:B45"/>
    <mergeCell ref="C43:C45"/>
    <mergeCell ref="D43:D45"/>
    <mergeCell ref="B39:B41"/>
    <mergeCell ref="C39:C41"/>
    <mergeCell ref="D39:D41"/>
    <mergeCell ref="AB51:AN51"/>
    <mergeCell ref="AG52:AJ52"/>
    <mergeCell ref="AG54:AJ54"/>
    <mergeCell ref="AK54:AN54"/>
    <mergeCell ref="AG55:AJ55"/>
    <mergeCell ref="AK55:AN55"/>
    <mergeCell ref="AG56:AJ56"/>
    <mergeCell ref="AK56:AN56"/>
    <mergeCell ref="AG57:AJ57"/>
    <mergeCell ref="AK57:AN57"/>
    <mergeCell ref="AG58:AJ58"/>
    <mergeCell ref="AK58:AN58"/>
    <mergeCell ref="AG62:AJ62"/>
    <mergeCell ref="AK62:AN62"/>
    <mergeCell ref="AG63:AJ63"/>
    <mergeCell ref="AK63:AN63"/>
    <mergeCell ref="AG59:AJ59"/>
    <mergeCell ref="AK59:AN59"/>
    <mergeCell ref="AG60:AJ60"/>
    <mergeCell ref="AK60:AN60"/>
    <mergeCell ref="AG61:AJ61"/>
    <mergeCell ref="AK61:AN61"/>
  </mergeCells>
  <pageMargins left="0.70866141732283472" right="0.70866141732283472" top="0.74803149606299213" bottom="0.74803149606299213" header="0.31496062992125984" footer="0.31496062992125984"/>
  <pageSetup paperSize="9" scale="43" orientation="portrait" horizontalDpi="4294967293" r:id="rId1"/>
  <headerFooter>
    <oddFooter>&amp;LWeek Ending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N88"/>
  <sheetViews>
    <sheetView tabSelected="1" topLeftCell="A50" zoomScale="80" zoomScaleNormal="80" workbookViewId="0">
      <pane ySplit="2985" activePane="bottomLeft"/>
      <selection activeCell="B66" sqref="B66"/>
      <selection pane="bottomLeft" activeCell="AO84" sqref="A1:AO84"/>
    </sheetView>
  </sheetViews>
  <sheetFormatPr defaultRowHeight="15" x14ac:dyDescent="0.25"/>
  <cols>
    <col min="2" max="2" width="14.7109375" style="3" bestFit="1" customWidth="1"/>
    <col min="3" max="3" width="10.7109375" bestFit="1" customWidth="1"/>
    <col min="4" max="4" width="7.140625" style="4" bestFit="1" customWidth="1"/>
    <col min="5" max="5" width="16.42578125" style="3" bestFit="1" customWidth="1"/>
    <col min="6" max="6" width="4.140625" bestFit="1" customWidth="1"/>
    <col min="7" max="7" width="3.7109375" customWidth="1"/>
    <col min="8" max="9" width="4.140625" bestFit="1" customWidth="1"/>
    <col min="10" max="11" width="4.140625" customWidth="1"/>
    <col min="12" max="12" width="3.7109375" style="59" customWidth="1"/>
    <col min="13" max="16" width="4.140625" bestFit="1" customWidth="1"/>
    <col min="17" max="19" width="4.140625" customWidth="1"/>
    <col min="20" max="20" width="4.140625" style="59" customWidth="1"/>
    <col min="21" max="21" width="4.140625" bestFit="1" customWidth="1"/>
    <col min="22" max="24" width="4.140625" customWidth="1"/>
    <col min="25" max="25" width="4.140625" bestFit="1" customWidth="1"/>
    <col min="26" max="27" width="4.140625" customWidth="1"/>
    <col min="28" max="29" width="3.7109375" bestFit="1" customWidth="1"/>
    <col min="30" max="32" width="3.7109375" customWidth="1"/>
    <col min="33" max="35" width="3.7109375" bestFit="1" customWidth="1"/>
    <col min="36" max="39" width="3.7109375" customWidth="1"/>
    <col min="40" max="40" width="4.140625" customWidth="1"/>
  </cols>
  <sheetData>
    <row r="1" spans="2:40" ht="23.25" x14ac:dyDescent="0.35">
      <c r="B1" s="241" t="s">
        <v>102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</row>
    <row r="2" spans="2:40" ht="15.75" thickBot="1" x14ac:dyDescent="0.3">
      <c r="L2" s="70"/>
      <c r="T2" s="70"/>
    </row>
    <row r="3" spans="2:40" s="24" customFormat="1" ht="15.75" thickTop="1" x14ac:dyDescent="0.25">
      <c r="B3" s="21"/>
      <c r="C3" s="22"/>
      <c r="D3" s="23"/>
      <c r="E3" s="27"/>
      <c r="F3" s="242" t="s">
        <v>52</v>
      </c>
      <c r="G3" s="243"/>
      <c r="H3" s="243"/>
      <c r="I3" s="243"/>
      <c r="J3" s="243"/>
      <c r="K3" s="244"/>
      <c r="L3" s="62"/>
      <c r="M3" s="251" t="s">
        <v>53</v>
      </c>
      <c r="N3" s="243"/>
      <c r="O3" s="243"/>
      <c r="P3" s="243"/>
      <c r="Q3" s="243"/>
      <c r="R3" s="243"/>
      <c r="S3" s="244"/>
      <c r="T3" s="71"/>
      <c r="U3" s="244" t="s">
        <v>72</v>
      </c>
      <c r="V3" s="244"/>
      <c r="W3" s="244"/>
      <c r="X3" s="244"/>
      <c r="Y3" s="252"/>
      <c r="AB3" s="247" t="s">
        <v>127</v>
      </c>
      <c r="AC3" s="248"/>
      <c r="AD3" s="248"/>
      <c r="AE3" s="248"/>
      <c r="AF3" s="249"/>
      <c r="AG3" s="247" t="s">
        <v>128</v>
      </c>
      <c r="AH3" s="248"/>
      <c r="AI3" s="248"/>
      <c r="AJ3" s="248"/>
      <c r="AK3" s="248"/>
      <c r="AL3" s="248"/>
      <c r="AM3" s="248"/>
      <c r="AN3" s="249"/>
    </row>
    <row r="4" spans="2:40" s="3" customFormat="1" ht="94.5" x14ac:dyDescent="0.25">
      <c r="B4" s="6" t="s">
        <v>5</v>
      </c>
      <c r="C4" s="7"/>
      <c r="D4" s="8"/>
      <c r="E4" s="28"/>
      <c r="F4" s="36" t="s">
        <v>79</v>
      </c>
      <c r="G4" s="9" t="s">
        <v>8</v>
      </c>
      <c r="H4" s="9" t="s">
        <v>81</v>
      </c>
      <c r="I4" s="9" t="s">
        <v>103</v>
      </c>
      <c r="J4" s="9" t="s">
        <v>80</v>
      </c>
      <c r="K4" s="9" t="s">
        <v>28</v>
      </c>
      <c r="L4" s="63"/>
      <c r="M4" s="9" t="s">
        <v>89</v>
      </c>
      <c r="N4" s="9" t="s">
        <v>25</v>
      </c>
      <c r="O4" s="9" t="s">
        <v>83</v>
      </c>
      <c r="P4" s="9" t="s">
        <v>86</v>
      </c>
      <c r="Q4" s="33" t="s">
        <v>104</v>
      </c>
      <c r="R4" s="33" t="s">
        <v>91</v>
      </c>
      <c r="S4" s="33" t="s">
        <v>142</v>
      </c>
      <c r="T4" s="72"/>
      <c r="U4" s="33" t="s">
        <v>85</v>
      </c>
      <c r="V4" s="33" t="s">
        <v>18</v>
      </c>
      <c r="W4" s="9" t="s">
        <v>9</v>
      </c>
      <c r="X4" s="9" t="s">
        <v>105</v>
      </c>
      <c r="Y4" s="37"/>
      <c r="AB4" s="106" t="s">
        <v>120</v>
      </c>
      <c r="AC4" s="108" t="s">
        <v>121</v>
      </c>
      <c r="AD4" s="107" t="s">
        <v>215</v>
      </c>
      <c r="AE4" s="108" t="s">
        <v>216</v>
      </c>
      <c r="AF4" s="108" t="s">
        <v>217</v>
      </c>
      <c r="AG4" s="50" t="s">
        <v>117</v>
      </c>
      <c r="AH4" s="9" t="s">
        <v>118</v>
      </c>
      <c r="AI4" s="9" t="s">
        <v>119</v>
      </c>
      <c r="AJ4" s="108" t="s">
        <v>160</v>
      </c>
      <c r="AK4" s="107" t="s">
        <v>215</v>
      </c>
      <c r="AL4" s="108" t="s">
        <v>216</v>
      </c>
      <c r="AM4" s="108" t="s">
        <v>217</v>
      </c>
      <c r="AN4" s="37" t="s">
        <v>122</v>
      </c>
    </row>
    <row r="5" spans="2:40" s="5" customFormat="1" ht="15.75" thickBot="1" x14ac:dyDescent="0.3">
      <c r="B5" s="10" t="s">
        <v>0</v>
      </c>
      <c r="C5" s="11" t="s">
        <v>2</v>
      </c>
      <c r="D5" s="11" t="s">
        <v>1</v>
      </c>
      <c r="E5" s="29" t="s">
        <v>33</v>
      </c>
      <c r="F5" s="38"/>
      <c r="G5" s="11"/>
      <c r="H5" s="11"/>
      <c r="I5" s="11"/>
      <c r="J5" s="11"/>
      <c r="K5" s="11"/>
      <c r="L5" s="64"/>
      <c r="M5" s="11"/>
      <c r="N5" s="11"/>
      <c r="O5" s="11"/>
      <c r="P5" s="11"/>
      <c r="Q5" s="34"/>
      <c r="R5" s="34"/>
      <c r="S5" s="34"/>
      <c r="T5" s="73"/>
      <c r="U5" s="34"/>
      <c r="V5" s="34"/>
      <c r="W5" s="34"/>
      <c r="X5" s="34"/>
      <c r="Y5" s="39"/>
      <c r="AB5" s="77"/>
      <c r="AC5" s="79"/>
      <c r="AD5" s="78"/>
      <c r="AE5" s="26"/>
      <c r="AF5" s="26"/>
      <c r="AG5" s="43"/>
      <c r="AH5" s="25"/>
      <c r="AI5" s="25"/>
      <c r="AJ5" s="138"/>
      <c r="AK5" s="26"/>
      <c r="AL5" s="26"/>
      <c r="AM5" s="26"/>
      <c r="AN5" s="95"/>
    </row>
    <row r="6" spans="2:40" s="5" customFormat="1" ht="16.5" thickTop="1" thickBot="1" x14ac:dyDescent="0.3">
      <c r="B6" s="40"/>
      <c r="C6" s="17"/>
      <c r="D6" s="17"/>
      <c r="E6" s="17"/>
      <c r="F6" s="40"/>
      <c r="G6" s="17"/>
      <c r="H6" s="17"/>
      <c r="I6" s="17"/>
      <c r="J6" s="17"/>
      <c r="K6" s="17"/>
      <c r="L6" s="55"/>
      <c r="M6" s="17"/>
      <c r="N6" s="17"/>
      <c r="O6" s="17"/>
      <c r="P6" s="17"/>
      <c r="Q6" s="17"/>
      <c r="R6" s="17"/>
      <c r="S6" s="17"/>
      <c r="T6" s="74"/>
      <c r="U6" s="17"/>
      <c r="V6" s="17"/>
      <c r="W6" s="17"/>
      <c r="X6" s="17"/>
      <c r="Y6" s="41"/>
      <c r="AB6" s="77"/>
      <c r="AC6" s="79"/>
      <c r="AD6" s="78"/>
      <c r="AE6" s="26"/>
      <c r="AF6" s="26"/>
      <c r="AG6" s="43"/>
      <c r="AH6" s="25"/>
      <c r="AI6" s="25"/>
      <c r="AJ6" s="138"/>
      <c r="AK6" s="26"/>
      <c r="AL6" s="26"/>
      <c r="AM6" s="26"/>
      <c r="AN6" s="95"/>
    </row>
    <row r="7" spans="2:40" s="4" customFormat="1" x14ac:dyDescent="0.25">
      <c r="B7" s="197" t="s">
        <v>69</v>
      </c>
      <c r="C7" s="200">
        <v>44685</v>
      </c>
      <c r="D7" s="203" t="s">
        <v>39</v>
      </c>
      <c r="E7" s="30"/>
      <c r="F7" s="110" t="s">
        <v>54</v>
      </c>
      <c r="G7" s="111" t="s">
        <v>61</v>
      </c>
      <c r="H7" s="112" t="s">
        <v>55</v>
      </c>
      <c r="I7" s="112" t="s">
        <v>56</v>
      </c>
      <c r="J7" s="18" t="s">
        <v>13</v>
      </c>
      <c r="K7" s="18" t="s">
        <v>13</v>
      </c>
      <c r="L7" s="65"/>
      <c r="M7" s="113" t="s">
        <v>57</v>
      </c>
      <c r="N7" s="113" t="s">
        <v>58</v>
      </c>
      <c r="O7" s="113" t="s">
        <v>59</v>
      </c>
      <c r="P7" s="113" t="s">
        <v>60</v>
      </c>
      <c r="Q7" s="35" t="s">
        <v>13</v>
      </c>
      <c r="R7" s="35" t="s">
        <v>13</v>
      </c>
      <c r="S7" s="35" t="s">
        <v>13</v>
      </c>
      <c r="T7" s="75"/>
      <c r="U7" s="115" t="s">
        <v>73</v>
      </c>
      <c r="V7" s="116" t="s">
        <v>74</v>
      </c>
      <c r="W7" s="116" t="s">
        <v>75</v>
      </c>
      <c r="X7" s="116" t="s">
        <v>76</v>
      </c>
      <c r="Y7" s="20"/>
      <c r="AB7" s="96"/>
      <c r="AC7" s="101"/>
      <c r="AD7" s="97"/>
      <c r="AE7" s="101"/>
      <c r="AF7" s="101"/>
      <c r="AG7" s="96"/>
      <c r="AH7" s="97"/>
      <c r="AI7" s="97"/>
      <c r="AJ7" s="137"/>
      <c r="AK7" s="101"/>
      <c r="AL7" s="101"/>
      <c r="AM7" s="101"/>
      <c r="AN7" s="98"/>
    </row>
    <row r="8" spans="2:40" x14ac:dyDescent="0.25">
      <c r="B8" s="198"/>
      <c r="C8" s="201"/>
      <c r="D8" s="204"/>
      <c r="E8" s="28" t="s">
        <v>34</v>
      </c>
      <c r="F8" s="286" t="s">
        <v>124</v>
      </c>
      <c r="G8" s="287"/>
      <c r="H8" s="287"/>
      <c r="I8" s="287"/>
      <c r="J8" s="287"/>
      <c r="K8" s="288"/>
      <c r="L8" s="63"/>
      <c r="M8" s="279" t="s">
        <v>125</v>
      </c>
      <c r="N8" s="280"/>
      <c r="O8" s="280"/>
      <c r="P8" s="280"/>
      <c r="Q8" s="280"/>
      <c r="R8" s="280"/>
      <c r="S8" s="281"/>
      <c r="T8" s="76"/>
      <c r="U8" s="281" t="s">
        <v>123</v>
      </c>
      <c r="V8" s="281"/>
      <c r="W8" s="281"/>
      <c r="X8" s="281"/>
      <c r="Y8" s="212"/>
      <c r="AB8" s="48"/>
      <c r="AC8" s="82"/>
      <c r="AD8" s="12"/>
      <c r="AE8" s="82"/>
      <c r="AF8" s="82"/>
      <c r="AG8" s="48"/>
      <c r="AH8" s="12"/>
      <c r="AI8" s="12"/>
      <c r="AJ8" s="82"/>
      <c r="AK8" s="82"/>
      <c r="AL8" s="82"/>
      <c r="AM8" s="82"/>
      <c r="AN8" s="14"/>
    </row>
    <row r="9" spans="2:40" s="3" customFormat="1" ht="15.75" thickBot="1" x14ac:dyDescent="0.3">
      <c r="B9" s="199"/>
      <c r="C9" s="202"/>
      <c r="D9" s="205"/>
      <c r="E9" s="31" t="s">
        <v>35</v>
      </c>
      <c r="F9" s="276" t="s">
        <v>126</v>
      </c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8"/>
      <c r="AB9" s="99">
        <v>0</v>
      </c>
      <c r="AC9" s="28">
        <v>0</v>
      </c>
      <c r="AD9" s="7">
        <v>40</v>
      </c>
      <c r="AE9" s="28">
        <v>59</v>
      </c>
      <c r="AF9" s="28">
        <f>(AD9-AE9)</f>
        <v>-19</v>
      </c>
      <c r="AG9" s="99">
        <v>1</v>
      </c>
      <c r="AH9" s="7">
        <v>0</v>
      </c>
      <c r="AI9" s="7">
        <v>1</v>
      </c>
      <c r="AJ9" s="28">
        <v>0</v>
      </c>
      <c r="AK9" s="28">
        <v>40</v>
      </c>
      <c r="AL9" s="28">
        <v>59</v>
      </c>
      <c r="AM9" s="28">
        <f>(AK9-AL9)</f>
        <v>-19</v>
      </c>
      <c r="AN9" s="100">
        <v>0</v>
      </c>
    </row>
    <row r="10" spans="2:40" ht="15.75" thickBot="1" x14ac:dyDescent="0.3">
      <c r="B10" s="51"/>
      <c r="F10" s="44"/>
      <c r="G10" s="45"/>
      <c r="H10" s="45"/>
      <c r="I10" s="45"/>
      <c r="J10" s="45"/>
      <c r="K10" s="45"/>
      <c r="L10" s="66"/>
      <c r="M10" s="45"/>
      <c r="N10" s="45"/>
      <c r="O10" s="45"/>
      <c r="P10" s="61"/>
      <c r="Q10" s="45"/>
      <c r="R10" s="45"/>
      <c r="S10" s="45"/>
      <c r="T10" s="66"/>
      <c r="U10" s="45"/>
      <c r="V10" s="45"/>
      <c r="W10" s="45"/>
      <c r="X10" s="45"/>
      <c r="Y10" s="46"/>
      <c r="AB10" s="48"/>
      <c r="AC10" s="82"/>
      <c r="AD10" s="12"/>
      <c r="AE10" s="82"/>
      <c r="AF10" s="82"/>
      <c r="AG10" s="48"/>
      <c r="AH10" s="12"/>
      <c r="AI10" s="12"/>
      <c r="AJ10" s="82"/>
      <c r="AK10" s="82"/>
      <c r="AL10" s="82"/>
      <c r="AM10" s="82"/>
      <c r="AN10" s="14"/>
    </row>
    <row r="11" spans="2:40" x14ac:dyDescent="0.25">
      <c r="B11" s="197" t="s">
        <v>48</v>
      </c>
      <c r="C11" s="200">
        <v>44692</v>
      </c>
      <c r="D11" s="203" t="s">
        <v>4</v>
      </c>
      <c r="E11" s="32"/>
      <c r="F11" s="110" t="s">
        <v>54</v>
      </c>
      <c r="G11" s="117" t="s">
        <v>74</v>
      </c>
      <c r="H11" s="112" t="s">
        <v>55</v>
      </c>
      <c r="I11" s="112" t="s">
        <v>56</v>
      </c>
      <c r="J11" s="111" t="s">
        <v>61</v>
      </c>
      <c r="K11" s="18" t="s">
        <v>13</v>
      </c>
      <c r="L11" s="65"/>
      <c r="M11" s="18" t="s">
        <v>13</v>
      </c>
      <c r="N11" s="113" t="s">
        <v>57</v>
      </c>
      <c r="O11" s="113" t="s">
        <v>59</v>
      </c>
      <c r="P11" s="116" t="s">
        <v>75</v>
      </c>
      <c r="Q11" s="114" t="s">
        <v>60</v>
      </c>
      <c r="R11" s="35" t="s">
        <v>13</v>
      </c>
      <c r="S11" s="35" t="s">
        <v>13</v>
      </c>
      <c r="T11" s="75"/>
      <c r="U11" s="115" t="s">
        <v>73</v>
      </c>
      <c r="V11" s="35" t="s">
        <v>13</v>
      </c>
      <c r="W11" s="114" t="s">
        <v>58</v>
      </c>
      <c r="X11" s="116" t="s">
        <v>76</v>
      </c>
      <c r="Y11" s="166"/>
      <c r="AB11" s="48"/>
      <c r="AC11" s="82"/>
      <c r="AD11" s="12"/>
      <c r="AE11" s="82"/>
      <c r="AF11" s="82"/>
      <c r="AG11" s="48"/>
      <c r="AH11" s="12"/>
      <c r="AI11" s="12"/>
      <c r="AJ11" s="82"/>
      <c r="AK11" s="82"/>
      <c r="AL11" s="82"/>
      <c r="AM11" s="82"/>
      <c r="AN11" s="14"/>
    </row>
    <row r="12" spans="2:40" x14ac:dyDescent="0.25">
      <c r="B12" s="198"/>
      <c r="C12" s="201"/>
      <c r="D12" s="204"/>
      <c r="E12" s="28" t="s">
        <v>34</v>
      </c>
      <c r="F12" s="185" t="s">
        <v>82</v>
      </c>
      <c r="G12" s="245"/>
      <c r="H12" s="245"/>
      <c r="I12" s="245"/>
      <c r="J12" s="245"/>
      <c r="K12" s="246"/>
      <c r="L12" s="63"/>
      <c r="M12" s="279" t="s">
        <v>84</v>
      </c>
      <c r="N12" s="280"/>
      <c r="O12" s="280"/>
      <c r="P12" s="280"/>
      <c r="Q12" s="280"/>
      <c r="R12" s="280"/>
      <c r="S12" s="281"/>
      <c r="T12" s="76"/>
      <c r="U12" s="279" t="s">
        <v>87</v>
      </c>
      <c r="V12" s="280"/>
      <c r="W12" s="280"/>
      <c r="X12" s="280"/>
      <c r="Y12" s="282"/>
      <c r="AB12" s="48"/>
      <c r="AC12" s="82"/>
      <c r="AD12" s="12"/>
      <c r="AE12" s="82"/>
      <c r="AF12" s="82"/>
      <c r="AG12" s="48"/>
      <c r="AH12" s="12"/>
      <c r="AI12" s="12"/>
      <c r="AJ12" s="82"/>
      <c r="AK12" s="82"/>
      <c r="AL12" s="82"/>
      <c r="AM12" s="82"/>
      <c r="AN12" s="14"/>
    </row>
    <row r="13" spans="2:40" s="3" customFormat="1" ht="15.75" thickBot="1" x14ac:dyDescent="0.3">
      <c r="B13" s="199"/>
      <c r="C13" s="202"/>
      <c r="D13" s="205"/>
      <c r="E13" s="31" t="s">
        <v>35</v>
      </c>
      <c r="F13" s="276" t="s">
        <v>88</v>
      </c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8"/>
      <c r="AB13" s="99">
        <v>6</v>
      </c>
      <c r="AC13" s="28">
        <v>10</v>
      </c>
      <c r="AD13" s="7">
        <v>62</v>
      </c>
      <c r="AE13" s="28">
        <v>36</v>
      </c>
      <c r="AF13" s="28">
        <f>(AD13-AE13)</f>
        <v>26</v>
      </c>
      <c r="AG13" s="99">
        <v>2</v>
      </c>
      <c r="AH13" s="7">
        <v>1</v>
      </c>
      <c r="AI13" s="7">
        <v>1</v>
      </c>
      <c r="AJ13" s="28">
        <v>0</v>
      </c>
      <c r="AK13" s="28">
        <f>AK9+AD13</f>
        <v>102</v>
      </c>
      <c r="AL13" s="28">
        <f>AL9+AE13</f>
        <v>95</v>
      </c>
      <c r="AM13" s="28">
        <f>AM9+AF13</f>
        <v>7</v>
      </c>
      <c r="AN13" s="100">
        <v>10</v>
      </c>
    </row>
    <row r="14" spans="2:40" ht="15.75" thickBot="1" x14ac:dyDescent="0.3">
      <c r="B14" s="51"/>
      <c r="F14" s="44"/>
      <c r="G14" s="45"/>
      <c r="H14" s="45"/>
      <c r="I14" s="45"/>
      <c r="J14" s="45"/>
      <c r="K14" s="45"/>
      <c r="L14" s="66"/>
      <c r="M14" s="45"/>
      <c r="N14" s="45"/>
      <c r="O14" s="45"/>
      <c r="P14" s="45"/>
      <c r="Q14" s="142"/>
      <c r="R14" s="45"/>
      <c r="S14" s="45"/>
      <c r="T14" s="66"/>
      <c r="U14" s="45"/>
      <c r="V14" s="45"/>
      <c r="W14" s="45"/>
      <c r="X14" s="45"/>
      <c r="Y14" s="46"/>
      <c r="AB14" s="48"/>
      <c r="AC14" s="82"/>
      <c r="AD14" s="12"/>
      <c r="AE14" s="82"/>
      <c r="AF14" s="82"/>
      <c r="AG14" s="48"/>
      <c r="AH14" s="12"/>
      <c r="AI14" s="12"/>
      <c r="AJ14" s="82"/>
      <c r="AK14" s="82"/>
      <c r="AL14" s="82"/>
      <c r="AM14" s="82"/>
      <c r="AN14" s="14"/>
    </row>
    <row r="15" spans="2:40" s="4" customFormat="1" x14ac:dyDescent="0.25">
      <c r="B15" s="197" t="s">
        <v>70</v>
      </c>
      <c r="C15" s="200">
        <v>44699</v>
      </c>
      <c r="D15" s="203" t="s">
        <v>39</v>
      </c>
      <c r="E15" s="30"/>
      <c r="F15" s="110" t="s">
        <v>54</v>
      </c>
      <c r="G15" s="117" t="s">
        <v>74</v>
      </c>
      <c r="H15" s="18" t="s">
        <v>13</v>
      </c>
      <c r="I15" s="112" t="s">
        <v>56</v>
      </c>
      <c r="J15" s="112" t="s">
        <v>61</v>
      </c>
      <c r="K15" s="18" t="s">
        <v>13</v>
      </c>
      <c r="L15" s="65"/>
      <c r="M15" s="112" t="s">
        <v>55</v>
      </c>
      <c r="N15" s="18" t="s">
        <v>13</v>
      </c>
      <c r="O15" s="113" t="s">
        <v>59</v>
      </c>
      <c r="P15" s="116" t="s">
        <v>75</v>
      </c>
      <c r="Q15" s="113" t="s">
        <v>60</v>
      </c>
      <c r="R15" s="113" t="s">
        <v>58</v>
      </c>
      <c r="S15" s="35" t="s">
        <v>13</v>
      </c>
      <c r="T15" s="75"/>
      <c r="U15" s="115" t="s">
        <v>73</v>
      </c>
      <c r="V15" s="114" t="s">
        <v>57</v>
      </c>
      <c r="W15" s="35" t="s">
        <v>13</v>
      </c>
      <c r="X15" s="116" t="s">
        <v>76</v>
      </c>
      <c r="Y15" s="166"/>
      <c r="AB15" s="96"/>
      <c r="AC15" s="101"/>
      <c r="AD15" s="97"/>
      <c r="AE15" s="101"/>
      <c r="AF15" s="101"/>
      <c r="AG15" s="96"/>
      <c r="AH15" s="97"/>
      <c r="AI15" s="97"/>
      <c r="AJ15" s="137"/>
      <c r="AK15" s="101"/>
      <c r="AL15" s="101"/>
      <c r="AM15" s="101"/>
      <c r="AN15" s="98"/>
    </row>
    <row r="16" spans="2:40" x14ac:dyDescent="0.25">
      <c r="B16" s="198"/>
      <c r="C16" s="201"/>
      <c r="D16" s="204"/>
      <c r="E16" s="28" t="s">
        <v>34</v>
      </c>
      <c r="F16" s="283" t="s">
        <v>90</v>
      </c>
      <c r="G16" s="284"/>
      <c r="H16" s="284"/>
      <c r="I16" s="284"/>
      <c r="J16" s="284"/>
      <c r="K16" s="285"/>
      <c r="L16" s="63"/>
      <c r="M16" s="279" t="s">
        <v>92</v>
      </c>
      <c r="N16" s="280"/>
      <c r="O16" s="280"/>
      <c r="P16" s="280"/>
      <c r="Q16" s="280"/>
      <c r="R16" s="280"/>
      <c r="S16" s="281"/>
      <c r="T16" s="76"/>
      <c r="U16" s="281" t="s">
        <v>93</v>
      </c>
      <c r="V16" s="281"/>
      <c r="W16" s="281"/>
      <c r="X16" s="281"/>
      <c r="Y16" s="212"/>
      <c r="AB16" s="48"/>
      <c r="AC16" s="82"/>
      <c r="AD16" s="12"/>
      <c r="AE16" s="82"/>
      <c r="AF16" s="82"/>
      <c r="AG16" s="48"/>
      <c r="AH16" s="12"/>
      <c r="AI16" s="12"/>
      <c r="AJ16" s="82"/>
      <c r="AK16" s="82"/>
      <c r="AL16" s="82"/>
      <c r="AM16" s="82"/>
      <c r="AN16" s="14"/>
    </row>
    <row r="17" spans="2:40" s="3" customFormat="1" ht="15.75" thickBot="1" x14ac:dyDescent="0.3">
      <c r="B17" s="199"/>
      <c r="C17" s="202"/>
      <c r="D17" s="205"/>
      <c r="E17" s="31" t="s">
        <v>35</v>
      </c>
      <c r="F17" s="276" t="s">
        <v>94</v>
      </c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8"/>
      <c r="AB17" s="99">
        <v>2</v>
      </c>
      <c r="AC17" s="28">
        <v>2</v>
      </c>
      <c r="AD17" s="7">
        <v>47</v>
      </c>
      <c r="AE17" s="28">
        <v>57</v>
      </c>
      <c r="AF17" s="28">
        <f>(AD17-AE17)</f>
        <v>-10</v>
      </c>
      <c r="AG17" s="99">
        <v>3</v>
      </c>
      <c r="AH17" s="7">
        <v>1</v>
      </c>
      <c r="AI17" s="7">
        <v>2</v>
      </c>
      <c r="AJ17" s="28">
        <v>0</v>
      </c>
      <c r="AK17" s="28">
        <f>AK13+AD17</f>
        <v>149</v>
      </c>
      <c r="AL17" s="28">
        <f>AL13+AE17</f>
        <v>152</v>
      </c>
      <c r="AM17" s="28">
        <f>AM13+AF17</f>
        <v>-3</v>
      </c>
      <c r="AN17" s="100">
        <v>12</v>
      </c>
    </row>
    <row r="18" spans="2:40" ht="15.75" thickBot="1" x14ac:dyDescent="0.3">
      <c r="B18" s="51"/>
      <c r="F18" s="44"/>
      <c r="G18" s="45"/>
      <c r="H18" s="45"/>
      <c r="I18" s="45"/>
      <c r="J18" s="45"/>
      <c r="K18" s="45"/>
      <c r="L18" s="66"/>
      <c r="M18" s="45"/>
      <c r="N18" s="45"/>
      <c r="O18" s="45"/>
      <c r="P18" s="45"/>
      <c r="Q18" s="142"/>
      <c r="R18" s="45"/>
      <c r="S18" s="45"/>
      <c r="T18" s="66"/>
      <c r="U18" s="45"/>
      <c r="V18" s="45"/>
      <c r="W18" s="45"/>
      <c r="X18" s="45"/>
      <c r="Y18" s="46"/>
      <c r="AB18" s="48"/>
      <c r="AC18" s="82"/>
      <c r="AD18" s="12"/>
      <c r="AE18" s="82"/>
      <c r="AF18" s="82"/>
      <c r="AG18" s="48"/>
      <c r="AH18" s="12"/>
      <c r="AI18" s="12"/>
      <c r="AJ18" s="82"/>
      <c r="AK18" s="82"/>
      <c r="AL18" s="82"/>
      <c r="AM18" s="82"/>
      <c r="AN18" s="14"/>
    </row>
    <row r="19" spans="2:40" x14ac:dyDescent="0.25">
      <c r="B19" s="197" t="s">
        <v>66</v>
      </c>
      <c r="C19" s="200">
        <v>44706</v>
      </c>
      <c r="D19" s="203" t="s">
        <v>39</v>
      </c>
      <c r="E19" s="32"/>
      <c r="F19" s="110" t="s">
        <v>54</v>
      </c>
      <c r="G19" s="117" t="s">
        <v>74</v>
      </c>
      <c r="H19" s="18" t="s">
        <v>13</v>
      </c>
      <c r="I19" s="112" t="s">
        <v>56</v>
      </c>
      <c r="J19" s="18" t="s">
        <v>13</v>
      </c>
      <c r="K19" s="111" t="s">
        <v>61</v>
      </c>
      <c r="L19" s="65"/>
      <c r="M19" s="112" t="s">
        <v>55</v>
      </c>
      <c r="N19" s="113" t="s">
        <v>57</v>
      </c>
      <c r="O19" s="18" t="s">
        <v>13</v>
      </c>
      <c r="P19" s="116" t="s">
        <v>75</v>
      </c>
      <c r="Q19" s="113" t="s">
        <v>60</v>
      </c>
      <c r="R19" s="35" t="s">
        <v>13</v>
      </c>
      <c r="S19" s="35" t="s">
        <v>13</v>
      </c>
      <c r="T19" s="75"/>
      <c r="U19" s="115" t="s">
        <v>73</v>
      </c>
      <c r="V19" s="114" t="s">
        <v>58</v>
      </c>
      <c r="W19" s="114" t="s">
        <v>59</v>
      </c>
      <c r="X19" s="115" t="s">
        <v>76</v>
      </c>
      <c r="Y19" s="20"/>
      <c r="AB19" s="48"/>
      <c r="AC19" s="82"/>
      <c r="AD19" s="12"/>
      <c r="AE19" s="82"/>
      <c r="AF19" s="82"/>
      <c r="AG19" s="48"/>
      <c r="AH19" s="12"/>
      <c r="AI19" s="12"/>
      <c r="AJ19" s="82"/>
      <c r="AK19" s="82"/>
      <c r="AL19" s="82"/>
      <c r="AM19" s="82"/>
      <c r="AN19" s="14"/>
    </row>
    <row r="20" spans="2:40" x14ac:dyDescent="0.25">
      <c r="B20" s="198"/>
      <c r="C20" s="201"/>
      <c r="D20" s="204"/>
      <c r="E20" s="28" t="s">
        <v>34</v>
      </c>
      <c r="F20" s="283" t="s">
        <v>95</v>
      </c>
      <c r="G20" s="191"/>
      <c r="H20" s="191"/>
      <c r="I20" s="191"/>
      <c r="J20" s="191"/>
      <c r="K20" s="217"/>
      <c r="L20" s="63"/>
      <c r="M20" s="279" t="s">
        <v>96</v>
      </c>
      <c r="N20" s="280"/>
      <c r="O20" s="280"/>
      <c r="P20" s="280"/>
      <c r="Q20" s="280"/>
      <c r="R20" s="280"/>
      <c r="S20" s="281"/>
      <c r="T20" s="76"/>
      <c r="U20" s="281" t="s">
        <v>97</v>
      </c>
      <c r="V20" s="281"/>
      <c r="W20" s="281"/>
      <c r="X20" s="281"/>
      <c r="Y20" s="212"/>
      <c r="AB20" s="48"/>
      <c r="AC20" s="82"/>
      <c r="AD20" s="12"/>
      <c r="AE20" s="82"/>
      <c r="AF20" s="82"/>
      <c r="AG20" s="48"/>
      <c r="AH20" s="12"/>
      <c r="AI20" s="12"/>
      <c r="AJ20" s="82"/>
      <c r="AK20" s="82"/>
      <c r="AL20" s="82"/>
      <c r="AM20" s="82"/>
      <c r="AN20" s="14"/>
    </row>
    <row r="21" spans="2:40" s="3" customFormat="1" ht="15.75" thickBot="1" x14ac:dyDescent="0.3">
      <c r="B21" s="199"/>
      <c r="C21" s="202"/>
      <c r="D21" s="205"/>
      <c r="E21" s="31" t="s">
        <v>35</v>
      </c>
      <c r="F21" s="206" t="s">
        <v>98</v>
      </c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8"/>
      <c r="AB21" s="99">
        <v>5</v>
      </c>
      <c r="AC21" s="28">
        <v>9</v>
      </c>
      <c r="AD21" s="7">
        <v>52</v>
      </c>
      <c r="AE21" s="28">
        <v>42</v>
      </c>
      <c r="AF21" s="28">
        <f>(AD21-AE21)</f>
        <v>10</v>
      </c>
      <c r="AG21" s="99">
        <v>4</v>
      </c>
      <c r="AH21" s="7">
        <v>2</v>
      </c>
      <c r="AI21" s="7">
        <v>2</v>
      </c>
      <c r="AJ21" s="28">
        <v>0</v>
      </c>
      <c r="AK21" s="28">
        <f>AK17+AD21</f>
        <v>201</v>
      </c>
      <c r="AL21" s="28">
        <f>AL17+AE21</f>
        <v>194</v>
      </c>
      <c r="AM21" s="28">
        <f>AM17+AF21</f>
        <v>7</v>
      </c>
      <c r="AN21" s="100">
        <v>21</v>
      </c>
    </row>
    <row r="22" spans="2:40" ht="15.75" thickBot="1" x14ac:dyDescent="0.3">
      <c r="B22" s="51"/>
      <c r="F22" s="44"/>
      <c r="G22" s="45"/>
      <c r="H22" s="45"/>
      <c r="I22" s="45"/>
      <c r="J22" s="45"/>
      <c r="K22" s="45"/>
      <c r="L22" s="66"/>
      <c r="M22" s="45"/>
      <c r="N22" s="45"/>
      <c r="O22" s="45"/>
      <c r="P22" s="45"/>
      <c r="Q22" s="142"/>
      <c r="R22" s="45"/>
      <c r="S22" s="45"/>
      <c r="T22" s="66"/>
      <c r="U22" s="45"/>
      <c r="V22" s="45"/>
      <c r="W22" s="45"/>
      <c r="X22" s="45"/>
      <c r="Y22" s="46"/>
      <c r="AB22" s="48"/>
      <c r="AC22" s="82"/>
      <c r="AD22" s="12"/>
      <c r="AE22" s="82"/>
      <c r="AF22" s="82"/>
      <c r="AG22" s="48"/>
      <c r="AH22" s="12"/>
      <c r="AI22" s="12"/>
      <c r="AJ22" s="82"/>
      <c r="AK22" s="82"/>
      <c r="AL22" s="82"/>
      <c r="AM22" s="82"/>
      <c r="AN22" s="14"/>
    </row>
    <row r="23" spans="2:40" s="4" customFormat="1" x14ac:dyDescent="0.25">
      <c r="B23" s="197" t="s">
        <v>71</v>
      </c>
      <c r="C23" s="200">
        <v>44713</v>
      </c>
      <c r="D23" s="203" t="s">
        <v>39</v>
      </c>
      <c r="E23" s="30"/>
      <c r="F23" s="110" t="s">
        <v>54</v>
      </c>
      <c r="G23" s="117" t="s">
        <v>74</v>
      </c>
      <c r="H23" s="18" t="s">
        <v>13</v>
      </c>
      <c r="I23" s="112" t="s">
        <v>56</v>
      </c>
      <c r="J23" s="113" t="s">
        <v>59</v>
      </c>
      <c r="K23" s="112" t="s">
        <v>61</v>
      </c>
      <c r="L23" s="65"/>
      <c r="M23" s="112" t="s">
        <v>55</v>
      </c>
      <c r="N23" s="18" t="s">
        <v>13</v>
      </c>
      <c r="O23" s="113" t="s">
        <v>57</v>
      </c>
      <c r="P23" s="116" t="s">
        <v>76</v>
      </c>
      <c r="Q23" s="114" t="s">
        <v>60</v>
      </c>
      <c r="R23" s="115" t="s">
        <v>75</v>
      </c>
      <c r="S23" s="35" t="s">
        <v>13</v>
      </c>
      <c r="T23" s="75"/>
      <c r="U23" s="115" t="s">
        <v>73</v>
      </c>
      <c r="V23" s="114" t="s">
        <v>58</v>
      </c>
      <c r="W23" s="35" t="s">
        <v>13</v>
      </c>
      <c r="X23" s="35" t="s">
        <v>13</v>
      </c>
      <c r="Y23" s="20"/>
      <c r="AB23" s="96"/>
      <c r="AC23" s="101"/>
      <c r="AD23" s="97"/>
      <c r="AE23" s="101"/>
      <c r="AF23" s="101"/>
      <c r="AG23" s="96"/>
      <c r="AH23" s="97"/>
      <c r="AI23" s="97"/>
      <c r="AJ23" s="137"/>
      <c r="AK23" s="101"/>
      <c r="AL23" s="101"/>
      <c r="AM23" s="101"/>
      <c r="AN23" s="98"/>
    </row>
    <row r="24" spans="2:40" x14ac:dyDescent="0.25">
      <c r="B24" s="198"/>
      <c r="C24" s="201"/>
      <c r="D24" s="204"/>
      <c r="E24" s="28" t="s">
        <v>34</v>
      </c>
      <c r="F24" s="283" t="s">
        <v>106</v>
      </c>
      <c r="G24" s="284"/>
      <c r="H24" s="284"/>
      <c r="I24" s="284"/>
      <c r="J24" s="284"/>
      <c r="K24" s="285"/>
      <c r="L24" s="63"/>
      <c r="M24" s="279" t="s">
        <v>108</v>
      </c>
      <c r="N24" s="280"/>
      <c r="O24" s="280"/>
      <c r="P24" s="280"/>
      <c r="Q24" s="280"/>
      <c r="R24" s="280"/>
      <c r="S24" s="281"/>
      <c r="T24" s="76"/>
      <c r="U24" s="281" t="s">
        <v>107</v>
      </c>
      <c r="V24" s="281"/>
      <c r="W24" s="281"/>
      <c r="X24" s="281"/>
      <c r="Y24" s="212"/>
      <c r="AB24" s="48"/>
      <c r="AC24" s="82"/>
      <c r="AD24" s="12"/>
      <c r="AE24" s="82"/>
      <c r="AF24" s="82"/>
      <c r="AG24" s="48"/>
      <c r="AH24" s="12"/>
      <c r="AI24" s="12"/>
      <c r="AJ24" s="82"/>
      <c r="AK24" s="82"/>
      <c r="AL24" s="82"/>
      <c r="AM24" s="82"/>
      <c r="AN24" s="14"/>
    </row>
    <row r="25" spans="2:40" s="3" customFormat="1" ht="15.75" thickBot="1" x14ac:dyDescent="0.3">
      <c r="B25" s="199"/>
      <c r="C25" s="202"/>
      <c r="D25" s="205"/>
      <c r="E25" s="31" t="s">
        <v>35</v>
      </c>
      <c r="F25" s="206" t="s">
        <v>153</v>
      </c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8"/>
      <c r="AB25" s="99">
        <v>5</v>
      </c>
      <c r="AC25" s="28">
        <v>9</v>
      </c>
      <c r="AD25" s="7">
        <v>80</v>
      </c>
      <c r="AE25" s="28">
        <v>40</v>
      </c>
      <c r="AF25" s="28">
        <f>(AD25-AE25)</f>
        <v>40</v>
      </c>
      <c r="AG25" s="99">
        <v>5</v>
      </c>
      <c r="AH25" s="7">
        <v>3</v>
      </c>
      <c r="AI25" s="7">
        <v>2</v>
      </c>
      <c r="AJ25" s="28">
        <v>0</v>
      </c>
      <c r="AK25" s="28">
        <f>AK21+AD25</f>
        <v>281</v>
      </c>
      <c r="AL25" s="28">
        <f>AL21+AE25</f>
        <v>234</v>
      </c>
      <c r="AM25" s="28">
        <f>AM21+AF25</f>
        <v>47</v>
      </c>
      <c r="AN25" s="100">
        <v>30</v>
      </c>
    </row>
    <row r="26" spans="2:40" ht="15.75" thickBot="1" x14ac:dyDescent="0.3">
      <c r="B26" s="51"/>
      <c r="F26" s="44"/>
      <c r="G26" s="45"/>
      <c r="H26" s="45"/>
      <c r="I26" s="45"/>
      <c r="J26" s="45"/>
      <c r="K26" s="45"/>
      <c r="L26" s="66"/>
      <c r="M26" s="45"/>
      <c r="N26" s="45"/>
      <c r="O26" s="45"/>
      <c r="P26" s="45"/>
      <c r="Q26" s="142"/>
      <c r="R26" s="45"/>
      <c r="S26" s="45"/>
      <c r="T26" s="66"/>
      <c r="U26" s="45"/>
      <c r="V26" s="45"/>
      <c r="W26" s="45"/>
      <c r="X26" s="45"/>
      <c r="Y26" s="46"/>
      <c r="AB26" s="48"/>
      <c r="AC26" s="82"/>
      <c r="AD26" s="12"/>
      <c r="AE26" s="82"/>
      <c r="AF26" s="82"/>
      <c r="AG26" s="48"/>
      <c r="AH26" s="12"/>
      <c r="AI26" s="12"/>
      <c r="AJ26" s="82"/>
      <c r="AK26" s="82"/>
      <c r="AL26" s="82"/>
      <c r="AM26" s="82"/>
      <c r="AN26" s="14"/>
    </row>
    <row r="27" spans="2:40" s="4" customFormat="1" x14ac:dyDescent="0.25">
      <c r="B27" s="197" t="s">
        <v>77</v>
      </c>
      <c r="C27" s="200">
        <v>44720</v>
      </c>
      <c r="D27" s="203" t="s">
        <v>4</v>
      </c>
      <c r="E27" s="30"/>
      <c r="F27" s="42" t="s">
        <v>13</v>
      </c>
      <c r="G27" s="117" t="s">
        <v>74</v>
      </c>
      <c r="H27" s="18" t="s">
        <v>13</v>
      </c>
      <c r="I27" s="112" t="s">
        <v>56</v>
      </c>
      <c r="J27" s="116" t="s">
        <v>73</v>
      </c>
      <c r="K27" s="112" t="s">
        <v>54</v>
      </c>
      <c r="L27" s="65"/>
      <c r="M27" s="18" t="s">
        <v>13</v>
      </c>
      <c r="N27" s="113" t="s">
        <v>57</v>
      </c>
      <c r="O27" s="113" t="s">
        <v>59</v>
      </c>
      <c r="P27" s="116" t="s">
        <v>75</v>
      </c>
      <c r="Q27" s="114" t="s">
        <v>60</v>
      </c>
      <c r="R27" s="131" t="s">
        <v>55</v>
      </c>
      <c r="S27" s="114" t="s">
        <v>58</v>
      </c>
      <c r="T27" s="75"/>
      <c r="U27" s="35" t="s">
        <v>13</v>
      </c>
      <c r="V27" s="35" t="s">
        <v>13</v>
      </c>
      <c r="W27" s="131" t="s">
        <v>61</v>
      </c>
      <c r="X27" s="116" t="s">
        <v>76</v>
      </c>
      <c r="Y27" s="20"/>
      <c r="AB27" s="96"/>
      <c r="AC27" s="101"/>
      <c r="AD27" s="97"/>
      <c r="AE27" s="101"/>
      <c r="AF27" s="101"/>
      <c r="AG27" s="96"/>
      <c r="AH27" s="97"/>
      <c r="AI27" s="97"/>
      <c r="AJ27" s="137"/>
      <c r="AK27" s="101"/>
      <c r="AL27" s="101"/>
      <c r="AM27" s="101"/>
      <c r="AN27" s="98"/>
    </row>
    <row r="28" spans="2:40" x14ac:dyDescent="0.25">
      <c r="B28" s="198"/>
      <c r="C28" s="201"/>
      <c r="D28" s="204"/>
      <c r="E28" s="28" t="s">
        <v>34</v>
      </c>
      <c r="F28" s="190" t="s">
        <v>140</v>
      </c>
      <c r="G28" s="191"/>
      <c r="H28" s="191"/>
      <c r="I28" s="191"/>
      <c r="J28" s="191"/>
      <c r="K28" s="217"/>
      <c r="L28" s="63"/>
      <c r="M28" s="279" t="s">
        <v>143</v>
      </c>
      <c r="N28" s="280"/>
      <c r="O28" s="280"/>
      <c r="P28" s="280"/>
      <c r="Q28" s="280"/>
      <c r="R28" s="280"/>
      <c r="S28" s="281"/>
      <c r="T28" s="76"/>
      <c r="U28" s="281" t="s">
        <v>141</v>
      </c>
      <c r="V28" s="281"/>
      <c r="W28" s="281"/>
      <c r="X28" s="281"/>
      <c r="Y28" s="212"/>
      <c r="AB28" s="48"/>
      <c r="AC28" s="82"/>
      <c r="AD28" s="12"/>
      <c r="AE28" s="82"/>
      <c r="AF28" s="82"/>
      <c r="AG28" s="48"/>
      <c r="AH28" s="12"/>
      <c r="AI28" s="12"/>
      <c r="AJ28" s="82"/>
      <c r="AK28" s="82"/>
      <c r="AL28" s="82"/>
      <c r="AM28" s="82"/>
      <c r="AN28" s="14"/>
    </row>
    <row r="29" spans="2:40" s="3" customFormat="1" ht="15.75" thickBot="1" x14ac:dyDescent="0.3">
      <c r="B29" s="199"/>
      <c r="C29" s="202"/>
      <c r="D29" s="205"/>
      <c r="E29" s="31" t="s">
        <v>35</v>
      </c>
      <c r="F29" s="206" t="s">
        <v>144</v>
      </c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8"/>
      <c r="AB29" s="99">
        <v>4</v>
      </c>
      <c r="AC29" s="28">
        <v>4</v>
      </c>
      <c r="AD29" s="7">
        <v>45</v>
      </c>
      <c r="AE29" s="28">
        <v>47</v>
      </c>
      <c r="AF29" s="28">
        <f>(AD29-AE29)</f>
        <v>-2</v>
      </c>
      <c r="AG29" s="99">
        <v>6</v>
      </c>
      <c r="AH29" s="7">
        <v>3</v>
      </c>
      <c r="AI29" s="7">
        <v>3</v>
      </c>
      <c r="AJ29" s="28">
        <v>0</v>
      </c>
      <c r="AK29" s="28">
        <f>AK25+AD29</f>
        <v>326</v>
      </c>
      <c r="AL29" s="28">
        <f>AL25+AE29</f>
        <v>281</v>
      </c>
      <c r="AM29" s="28">
        <f>AM25+AF29</f>
        <v>45</v>
      </c>
      <c r="AN29" s="100">
        <v>34</v>
      </c>
    </row>
    <row r="30" spans="2:40" ht="15.75" thickBot="1" x14ac:dyDescent="0.3">
      <c r="B30" s="51"/>
      <c r="F30" s="44"/>
      <c r="G30" s="45"/>
      <c r="H30" s="45"/>
      <c r="I30" s="45"/>
      <c r="J30" s="45"/>
      <c r="K30" s="45"/>
      <c r="L30" s="66"/>
      <c r="M30" s="45"/>
      <c r="N30" s="45"/>
      <c r="O30" s="45"/>
      <c r="P30" s="45"/>
      <c r="Q30" s="142"/>
      <c r="R30" s="45"/>
      <c r="S30" s="45"/>
      <c r="T30" s="66"/>
      <c r="U30" s="45"/>
      <c r="V30" s="45"/>
      <c r="W30" s="45"/>
      <c r="X30" s="45"/>
      <c r="Y30" s="46"/>
      <c r="AB30" s="48"/>
      <c r="AC30" s="82"/>
      <c r="AD30" s="12"/>
      <c r="AE30" s="82"/>
      <c r="AF30" s="82"/>
      <c r="AG30" s="48"/>
      <c r="AH30" s="12"/>
      <c r="AI30" s="12"/>
      <c r="AJ30" s="82"/>
      <c r="AK30" s="82"/>
      <c r="AL30" s="82"/>
      <c r="AM30" s="82"/>
      <c r="AN30" s="14"/>
    </row>
    <row r="31" spans="2:40" x14ac:dyDescent="0.25">
      <c r="B31" s="197" t="s">
        <v>78</v>
      </c>
      <c r="C31" s="200">
        <v>44727</v>
      </c>
      <c r="D31" s="203" t="s">
        <v>4</v>
      </c>
      <c r="E31" s="32"/>
      <c r="F31" s="133" t="s">
        <v>73</v>
      </c>
      <c r="G31" s="132" t="s">
        <v>58</v>
      </c>
      <c r="H31" s="18" t="s">
        <v>13</v>
      </c>
      <c r="I31" s="112" t="s">
        <v>56</v>
      </c>
      <c r="J31" s="18" t="s">
        <v>13</v>
      </c>
      <c r="K31" s="18" t="s">
        <v>13</v>
      </c>
      <c r="L31" s="65"/>
      <c r="M31" s="112" t="s">
        <v>55</v>
      </c>
      <c r="N31" s="112" t="s">
        <v>54</v>
      </c>
      <c r="O31" s="113" t="s">
        <v>59</v>
      </c>
      <c r="P31" s="116" t="s">
        <v>75</v>
      </c>
      <c r="Q31" s="114" t="s">
        <v>60</v>
      </c>
      <c r="R31" s="115" t="s">
        <v>74</v>
      </c>
      <c r="S31" s="18" t="s">
        <v>13</v>
      </c>
      <c r="T31" s="75"/>
      <c r="U31" s="114" t="s">
        <v>57</v>
      </c>
      <c r="V31" s="18" t="s">
        <v>13</v>
      </c>
      <c r="W31" s="131" t="s">
        <v>61</v>
      </c>
      <c r="X31" s="115" t="s">
        <v>76</v>
      </c>
      <c r="Y31" s="20"/>
      <c r="AB31" s="48"/>
      <c r="AC31" s="82"/>
      <c r="AD31" s="12"/>
      <c r="AE31" s="82"/>
      <c r="AF31" s="82"/>
      <c r="AG31" s="48"/>
      <c r="AH31" s="12"/>
      <c r="AI31" s="12"/>
      <c r="AJ31" s="82"/>
      <c r="AK31" s="82"/>
      <c r="AL31" s="82"/>
      <c r="AM31" s="82"/>
      <c r="AN31" s="14"/>
    </row>
    <row r="32" spans="2:40" x14ac:dyDescent="0.25">
      <c r="B32" s="198"/>
      <c r="C32" s="201"/>
      <c r="D32" s="204"/>
      <c r="E32" s="28" t="s">
        <v>34</v>
      </c>
      <c r="F32" s="190" t="s">
        <v>150</v>
      </c>
      <c r="G32" s="191"/>
      <c r="H32" s="191"/>
      <c r="I32" s="191"/>
      <c r="J32" s="191"/>
      <c r="K32" s="217"/>
      <c r="L32" s="63"/>
      <c r="M32" s="279" t="s">
        <v>151</v>
      </c>
      <c r="N32" s="280"/>
      <c r="O32" s="280"/>
      <c r="P32" s="280"/>
      <c r="Q32" s="280"/>
      <c r="R32" s="280"/>
      <c r="S32" s="281"/>
      <c r="T32" s="76"/>
      <c r="U32" s="281" t="s">
        <v>152</v>
      </c>
      <c r="V32" s="281"/>
      <c r="W32" s="281"/>
      <c r="X32" s="281"/>
      <c r="Y32" s="212"/>
      <c r="AB32" s="48"/>
      <c r="AC32" s="82"/>
      <c r="AD32" s="12"/>
      <c r="AE32" s="82"/>
      <c r="AF32" s="82"/>
      <c r="AG32" s="48"/>
      <c r="AH32" s="12"/>
      <c r="AI32" s="12"/>
      <c r="AJ32" s="82"/>
      <c r="AK32" s="82"/>
      <c r="AL32" s="82"/>
      <c r="AM32" s="82"/>
      <c r="AN32" s="14"/>
    </row>
    <row r="33" spans="2:40" s="3" customFormat="1" ht="15.75" thickBot="1" x14ac:dyDescent="0.3">
      <c r="B33" s="199"/>
      <c r="C33" s="202"/>
      <c r="D33" s="205"/>
      <c r="E33" s="31" t="s">
        <v>35</v>
      </c>
      <c r="F33" s="206" t="s">
        <v>154</v>
      </c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B33" s="99">
        <v>6</v>
      </c>
      <c r="AC33" s="28">
        <v>10</v>
      </c>
      <c r="AD33" s="7">
        <v>83</v>
      </c>
      <c r="AE33" s="28">
        <v>40</v>
      </c>
      <c r="AF33" s="28">
        <f>(AD33-AE33)</f>
        <v>43</v>
      </c>
      <c r="AG33" s="99">
        <v>7</v>
      </c>
      <c r="AH33" s="7">
        <v>4</v>
      </c>
      <c r="AI33" s="7">
        <v>3</v>
      </c>
      <c r="AJ33" s="28">
        <v>0</v>
      </c>
      <c r="AK33" s="28">
        <f>AK29+AD33</f>
        <v>409</v>
      </c>
      <c r="AL33" s="28">
        <f>AL29+AE33</f>
        <v>321</v>
      </c>
      <c r="AM33" s="28">
        <f>AM29+AF33</f>
        <v>88</v>
      </c>
      <c r="AN33" s="100">
        <v>44</v>
      </c>
    </row>
    <row r="34" spans="2:40" ht="15.75" thickBot="1" x14ac:dyDescent="0.3">
      <c r="B34" s="51"/>
      <c r="F34" s="44"/>
      <c r="G34" s="45"/>
      <c r="H34" s="45"/>
      <c r="I34" s="45"/>
      <c r="J34" s="45"/>
      <c r="K34" s="45"/>
      <c r="L34" s="66"/>
      <c r="M34" s="45"/>
      <c r="N34" s="45"/>
      <c r="O34" s="45"/>
      <c r="P34" s="142"/>
      <c r="Q34" s="45"/>
      <c r="R34" s="45"/>
      <c r="S34" s="45"/>
      <c r="T34" s="66"/>
      <c r="U34" s="45"/>
      <c r="V34" s="45"/>
      <c r="W34" s="45"/>
      <c r="X34" s="45"/>
      <c r="Y34" s="46"/>
      <c r="AB34" s="48"/>
      <c r="AC34" s="82"/>
      <c r="AD34" s="12"/>
      <c r="AE34" s="82"/>
      <c r="AF34" s="82"/>
      <c r="AG34" s="48"/>
      <c r="AH34" s="12"/>
      <c r="AI34" s="12"/>
      <c r="AJ34" s="82"/>
      <c r="AK34" s="82"/>
      <c r="AL34" s="82"/>
      <c r="AM34" s="82"/>
      <c r="AN34" s="14"/>
    </row>
    <row r="35" spans="2:40" s="4" customFormat="1" x14ac:dyDescent="0.25">
      <c r="B35" s="197" t="s">
        <v>78</v>
      </c>
      <c r="C35" s="200">
        <v>44741</v>
      </c>
      <c r="D35" s="203" t="s">
        <v>39</v>
      </c>
      <c r="E35" s="30"/>
      <c r="F35" s="133" t="s">
        <v>73</v>
      </c>
      <c r="G35" s="18" t="s">
        <v>13</v>
      </c>
      <c r="H35" s="18" t="s">
        <v>13</v>
      </c>
      <c r="I35" s="112" t="s">
        <v>56</v>
      </c>
      <c r="J35" s="115" t="s">
        <v>74</v>
      </c>
      <c r="K35" s="18" t="s">
        <v>13</v>
      </c>
      <c r="L35" s="65"/>
      <c r="M35" s="112" t="s">
        <v>55</v>
      </c>
      <c r="N35" s="112" t="s">
        <v>54</v>
      </c>
      <c r="O35" s="113" t="s">
        <v>59</v>
      </c>
      <c r="P35" s="116" t="s">
        <v>75</v>
      </c>
      <c r="Q35" s="114" t="s">
        <v>60</v>
      </c>
      <c r="R35" s="114" t="s">
        <v>58</v>
      </c>
      <c r="S35" s="18" t="s">
        <v>13</v>
      </c>
      <c r="T35" s="75"/>
      <c r="U35" s="114" t="s">
        <v>57</v>
      </c>
      <c r="V35" s="18" t="s">
        <v>13</v>
      </c>
      <c r="W35" s="131" t="s">
        <v>61</v>
      </c>
      <c r="X35" s="115" t="s">
        <v>76</v>
      </c>
      <c r="Y35" s="20"/>
      <c r="AB35" s="96"/>
      <c r="AC35" s="101"/>
      <c r="AD35" s="97"/>
      <c r="AE35" s="101"/>
      <c r="AF35" s="101"/>
      <c r="AG35" s="96"/>
      <c r="AH35" s="97"/>
      <c r="AI35" s="97"/>
      <c r="AJ35" s="137"/>
      <c r="AK35" s="101"/>
      <c r="AL35" s="101"/>
      <c r="AM35" s="101"/>
      <c r="AN35" s="98"/>
    </row>
    <row r="36" spans="2:40" x14ac:dyDescent="0.25">
      <c r="B36" s="198"/>
      <c r="C36" s="201"/>
      <c r="D36" s="204"/>
      <c r="E36" s="28" t="s">
        <v>34</v>
      </c>
      <c r="F36" s="190" t="s">
        <v>90</v>
      </c>
      <c r="G36" s="191"/>
      <c r="H36" s="191"/>
      <c r="I36" s="191"/>
      <c r="J36" s="191"/>
      <c r="K36" s="217"/>
      <c r="L36" s="63"/>
      <c r="M36" s="279" t="s">
        <v>168</v>
      </c>
      <c r="N36" s="280"/>
      <c r="O36" s="280"/>
      <c r="P36" s="280"/>
      <c r="Q36" s="280"/>
      <c r="R36" s="280"/>
      <c r="S36" s="281"/>
      <c r="T36" s="76"/>
      <c r="U36" s="281" t="s">
        <v>167</v>
      </c>
      <c r="V36" s="281"/>
      <c r="W36" s="281"/>
      <c r="X36" s="281"/>
      <c r="Y36" s="212"/>
      <c r="AB36" s="48"/>
      <c r="AC36" s="82"/>
      <c r="AD36" s="12"/>
      <c r="AE36" s="82"/>
      <c r="AF36" s="82"/>
      <c r="AG36" s="48"/>
      <c r="AH36" s="12"/>
      <c r="AI36" s="12"/>
      <c r="AJ36" s="82"/>
      <c r="AK36" s="82"/>
      <c r="AL36" s="82"/>
      <c r="AM36" s="82"/>
      <c r="AN36" s="14"/>
    </row>
    <row r="37" spans="2:40" s="3" customFormat="1" ht="15.75" thickBot="1" x14ac:dyDescent="0.3">
      <c r="B37" s="199"/>
      <c r="C37" s="202"/>
      <c r="D37" s="205"/>
      <c r="E37" s="31" t="s">
        <v>35</v>
      </c>
      <c r="F37" s="276" t="s">
        <v>169</v>
      </c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8"/>
      <c r="AB37" s="99">
        <v>2</v>
      </c>
      <c r="AC37" s="28">
        <v>2</v>
      </c>
      <c r="AD37" s="7">
        <v>53</v>
      </c>
      <c r="AE37" s="28">
        <v>68</v>
      </c>
      <c r="AF37" s="28">
        <f>(AD37-AE37)</f>
        <v>-15</v>
      </c>
      <c r="AG37" s="99">
        <v>8</v>
      </c>
      <c r="AH37" s="7">
        <v>4</v>
      </c>
      <c r="AI37" s="7">
        <v>4</v>
      </c>
      <c r="AJ37" s="28">
        <v>0</v>
      </c>
      <c r="AK37" s="28">
        <f>AK33+AD37</f>
        <v>462</v>
      </c>
      <c r="AL37" s="28">
        <f>AL33+AE37</f>
        <v>389</v>
      </c>
      <c r="AM37" s="28">
        <f>AM33+AF37</f>
        <v>73</v>
      </c>
      <c r="AN37" s="100">
        <f>AN33+AC37</f>
        <v>46</v>
      </c>
    </row>
    <row r="38" spans="2:40" ht="15.75" thickBot="1" x14ac:dyDescent="0.3">
      <c r="B38" s="51"/>
      <c r="F38" s="44"/>
      <c r="G38" s="45"/>
      <c r="H38" s="45"/>
      <c r="I38" s="45"/>
      <c r="J38" s="45"/>
      <c r="K38" s="45"/>
      <c r="L38" s="66"/>
      <c r="M38" s="45"/>
      <c r="N38" s="45"/>
      <c r="O38" s="45"/>
      <c r="P38" s="45"/>
      <c r="Q38" s="142"/>
      <c r="R38" s="45"/>
      <c r="S38" s="45"/>
      <c r="T38" s="66"/>
      <c r="U38" s="45"/>
      <c r="V38" s="45"/>
      <c r="W38" s="45"/>
      <c r="X38" s="45"/>
      <c r="Y38" s="46"/>
      <c r="AB38" s="48"/>
      <c r="AC38" s="82"/>
      <c r="AD38" s="12"/>
      <c r="AE38" s="82"/>
      <c r="AF38" s="82"/>
      <c r="AG38" s="48"/>
      <c r="AH38" s="12"/>
      <c r="AI38" s="12"/>
      <c r="AJ38" s="82"/>
      <c r="AK38" s="82"/>
      <c r="AL38" s="82"/>
      <c r="AM38" s="82"/>
      <c r="AN38" s="14"/>
    </row>
    <row r="39" spans="2:40" x14ac:dyDescent="0.25">
      <c r="B39" s="197" t="s">
        <v>77</v>
      </c>
      <c r="C39" s="200">
        <v>44748</v>
      </c>
      <c r="D39" s="203" t="s">
        <v>39</v>
      </c>
      <c r="E39" s="32"/>
      <c r="F39" s="133" t="s">
        <v>73</v>
      </c>
      <c r="G39" s="113" t="s">
        <v>58</v>
      </c>
      <c r="H39" s="18" t="s">
        <v>13</v>
      </c>
      <c r="I39" s="112" t="s">
        <v>56</v>
      </c>
      <c r="J39" s="18" t="s">
        <v>13</v>
      </c>
      <c r="K39" s="18" t="s">
        <v>13</v>
      </c>
      <c r="L39" s="65"/>
      <c r="M39" s="112" t="s">
        <v>55</v>
      </c>
      <c r="N39" s="112" t="s">
        <v>54</v>
      </c>
      <c r="O39" s="18" t="s">
        <v>13</v>
      </c>
      <c r="P39" s="116" t="s">
        <v>75</v>
      </c>
      <c r="Q39" s="114" t="s">
        <v>60</v>
      </c>
      <c r="R39" s="113" t="s">
        <v>59</v>
      </c>
      <c r="S39" s="18" t="s">
        <v>13</v>
      </c>
      <c r="T39" s="75"/>
      <c r="U39" s="114" t="s">
        <v>57</v>
      </c>
      <c r="V39" s="115" t="s">
        <v>74</v>
      </c>
      <c r="W39" s="131" t="s">
        <v>61</v>
      </c>
      <c r="X39" s="115" t="s">
        <v>76</v>
      </c>
      <c r="Y39" s="20"/>
      <c r="AB39" s="48"/>
      <c r="AC39" s="82"/>
      <c r="AD39" s="12"/>
      <c r="AE39" s="82"/>
      <c r="AF39" s="82"/>
      <c r="AG39" s="48"/>
      <c r="AH39" s="12"/>
      <c r="AI39" s="12"/>
      <c r="AJ39" s="82"/>
      <c r="AK39" s="82"/>
      <c r="AL39" s="82"/>
      <c r="AM39" s="82"/>
      <c r="AN39" s="14"/>
    </row>
    <row r="40" spans="2:40" x14ac:dyDescent="0.25">
      <c r="B40" s="198"/>
      <c r="C40" s="201"/>
      <c r="D40" s="204"/>
      <c r="E40" s="28" t="s">
        <v>34</v>
      </c>
      <c r="F40" s="190" t="s">
        <v>170</v>
      </c>
      <c r="G40" s="191"/>
      <c r="H40" s="191"/>
      <c r="I40" s="191"/>
      <c r="J40" s="191"/>
      <c r="K40" s="217"/>
      <c r="L40" s="63"/>
      <c r="M40" s="279" t="s">
        <v>172</v>
      </c>
      <c r="N40" s="280"/>
      <c r="O40" s="280"/>
      <c r="P40" s="280"/>
      <c r="Q40" s="280"/>
      <c r="R40" s="280"/>
      <c r="S40" s="281"/>
      <c r="T40" s="76"/>
      <c r="U40" s="281" t="s">
        <v>171</v>
      </c>
      <c r="V40" s="281"/>
      <c r="W40" s="281"/>
      <c r="X40" s="281"/>
      <c r="Y40" s="212"/>
      <c r="AB40" s="48"/>
      <c r="AC40" s="82"/>
      <c r="AD40" s="12"/>
      <c r="AE40" s="82"/>
      <c r="AF40" s="82"/>
      <c r="AG40" s="48"/>
      <c r="AH40" s="12"/>
      <c r="AI40" s="12"/>
      <c r="AJ40" s="82"/>
      <c r="AK40" s="82"/>
      <c r="AL40" s="82"/>
      <c r="AM40" s="82"/>
      <c r="AN40" s="14"/>
    </row>
    <row r="41" spans="2:40" s="3" customFormat="1" ht="15.75" thickBot="1" x14ac:dyDescent="0.3">
      <c r="B41" s="199"/>
      <c r="C41" s="202"/>
      <c r="D41" s="205"/>
      <c r="E41" s="31" t="s">
        <v>35</v>
      </c>
      <c r="F41" s="276" t="s">
        <v>173</v>
      </c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8"/>
      <c r="AB41" s="99">
        <v>0</v>
      </c>
      <c r="AC41" s="28">
        <v>0</v>
      </c>
      <c r="AD41" s="7">
        <v>34</v>
      </c>
      <c r="AE41" s="28">
        <v>62</v>
      </c>
      <c r="AF41" s="28">
        <f>(AD41-AE41)</f>
        <v>-28</v>
      </c>
      <c r="AG41" s="99">
        <v>9</v>
      </c>
      <c r="AH41" s="7">
        <v>4</v>
      </c>
      <c r="AI41" s="7">
        <v>5</v>
      </c>
      <c r="AJ41" s="28">
        <v>0</v>
      </c>
      <c r="AK41" s="28">
        <f>AK37+AD41</f>
        <v>496</v>
      </c>
      <c r="AL41" s="28">
        <f>AL37+AE41</f>
        <v>451</v>
      </c>
      <c r="AM41" s="28">
        <f>AM37+AF41</f>
        <v>45</v>
      </c>
      <c r="AN41" s="100">
        <f>AN37+AC41</f>
        <v>46</v>
      </c>
    </row>
    <row r="42" spans="2:40" ht="15.75" thickBot="1" x14ac:dyDescent="0.3">
      <c r="B42" s="51"/>
      <c r="F42" s="44"/>
      <c r="G42" s="45"/>
      <c r="H42" s="45"/>
      <c r="I42" s="45"/>
      <c r="J42" s="45"/>
      <c r="K42" s="45"/>
      <c r="L42" s="66"/>
      <c r="M42" s="45"/>
      <c r="N42" s="45"/>
      <c r="O42" s="45"/>
      <c r="P42" s="45"/>
      <c r="Q42" s="142"/>
      <c r="R42" s="45"/>
      <c r="S42" s="45"/>
      <c r="T42" s="66"/>
      <c r="U42" s="45"/>
      <c r="V42" s="45"/>
      <c r="W42" s="45"/>
      <c r="X42" s="45"/>
      <c r="Y42" s="46"/>
      <c r="AB42" s="48"/>
      <c r="AC42" s="82"/>
      <c r="AD42" s="12"/>
      <c r="AE42" s="82"/>
      <c r="AF42" s="82"/>
      <c r="AG42" s="48"/>
      <c r="AH42" s="12"/>
      <c r="AI42" s="12"/>
      <c r="AJ42" s="82"/>
      <c r="AK42" s="82"/>
      <c r="AL42" s="82"/>
      <c r="AM42" s="82"/>
      <c r="AN42" s="14"/>
    </row>
    <row r="43" spans="2:40" s="4" customFormat="1" x14ac:dyDescent="0.25">
      <c r="B43" s="197" t="s">
        <v>71</v>
      </c>
      <c r="C43" s="200">
        <v>44755</v>
      </c>
      <c r="D43" s="203" t="s">
        <v>4</v>
      </c>
      <c r="E43" s="30"/>
      <c r="F43" s="133" t="s">
        <v>73</v>
      </c>
      <c r="G43" s="115" t="s">
        <v>74</v>
      </c>
      <c r="H43" s="18" t="s">
        <v>13</v>
      </c>
      <c r="I43" s="112" t="s">
        <v>56</v>
      </c>
      <c r="J43" s="113" t="s">
        <v>58</v>
      </c>
      <c r="K43" s="18" t="s">
        <v>13</v>
      </c>
      <c r="L43" s="65"/>
      <c r="M43" s="112" t="s">
        <v>55</v>
      </c>
      <c r="N43" s="112" t="s">
        <v>54</v>
      </c>
      <c r="O43" s="113" t="s">
        <v>59</v>
      </c>
      <c r="P43" s="116" t="s">
        <v>75</v>
      </c>
      <c r="Q43" s="114" t="s">
        <v>60</v>
      </c>
      <c r="R43" s="18" t="s">
        <v>13</v>
      </c>
      <c r="S43" s="18" t="s">
        <v>13</v>
      </c>
      <c r="T43" s="75"/>
      <c r="U43" s="114" t="s">
        <v>57</v>
      </c>
      <c r="V43" s="18" t="s">
        <v>13</v>
      </c>
      <c r="W43" s="131" t="s">
        <v>61</v>
      </c>
      <c r="X43" s="115" t="s">
        <v>76</v>
      </c>
      <c r="Y43" s="20"/>
      <c r="AB43" s="96"/>
      <c r="AC43" s="101"/>
      <c r="AD43" s="97"/>
      <c r="AE43" s="101"/>
      <c r="AF43" s="101"/>
      <c r="AG43" s="96"/>
      <c r="AH43" s="97"/>
      <c r="AI43" s="97"/>
      <c r="AJ43" s="137"/>
      <c r="AK43" s="101"/>
      <c r="AL43" s="101"/>
      <c r="AM43" s="101"/>
      <c r="AN43" s="98"/>
    </row>
    <row r="44" spans="2:40" x14ac:dyDescent="0.25">
      <c r="B44" s="198"/>
      <c r="C44" s="201"/>
      <c r="D44" s="204"/>
      <c r="E44" s="28" t="s">
        <v>34</v>
      </c>
      <c r="F44" s="190" t="s">
        <v>179</v>
      </c>
      <c r="G44" s="191"/>
      <c r="H44" s="191"/>
      <c r="I44" s="191"/>
      <c r="J44" s="191"/>
      <c r="K44" s="217"/>
      <c r="L44" s="63"/>
      <c r="M44" s="279" t="s">
        <v>178</v>
      </c>
      <c r="N44" s="280"/>
      <c r="O44" s="280"/>
      <c r="P44" s="280"/>
      <c r="Q44" s="280"/>
      <c r="R44" s="280"/>
      <c r="S44" s="281"/>
      <c r="T44" s="76"/>
      <c r="U44" s="281" t="s">
        <v>151</v>
      </c>
      <c r="V44" s="281"/>
      <c r="W44" s="281"/>
      <c r="X44" s="281"/>
      <c r="Y44" s="212"/>
      <c r="AB44" s="48"/>
      <c r="AC44" s="82"/>
      <c r="AD44" s="12"/>
      <c r="AE44" s="82"/>
      <c r="AF44" s="82"/>
      <c r="AG44" s="48"/>
      <c r="AH44" s="12"/>
      <c r="AI44" s="12"/>
      <c r="AJ44" s="82"/>
      <c r="AK44" s="82"/>
      <c r="AL44" s="82"/>
      <c r="AM44" s="82"/>
      <c r="AN44" s="14"/>
    </row>
    <row r="45" spans="2:40" s="3" customFormat="1" ht="15.75" thickBot="1" x14ac:dyDescent="0.3">
      <c r="B45" s="199"/>
      <c r="C45" s="202"/>
      <c r="D45" s="205"/>
      <c r="E45" s="31" t="s">
        <v>35</v>
      </c>
      <c r="F45" s="276" t="s">
        <v>180</v>
      </c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8"/>
      <c r="AB45" s="99">
        <v>4</v>
      </c>
      <c r="AC45" s="28">
        <v>8</v>
      </c>
      <c r="AD45" s="7">
        <v>65</v>
      </c>
      <c r="AE45" s="28">
        <v>50</v>
      </c>
      <c r="AF45" s="28">
        <f>(AD45-AE45)</f>
        <v>15</v>
      </c>
      <c r="AG45" s="99">
        <v>10</v>
      </c>
      <c r="AH45" s="7">
        <v>5</v>
      </c>
      <c r="AI45" s="7">
        <v>5</v>
      </c>
      <c r="AJ45" s="28">
        <v>0</v>
      </c>
      <c r="AK45" s="28">
        <f>AK41+AD45</f>
        <v>561</v>
      </c>
      <c r="AL45" s="28">
        <f>AL41+AE45</f>
        <v>501</v>
      </c>
      <c r="AM45" s="28">
        <f>AM41+AF45</f>
        <v>60</v>
      </c>
      <c r="AN45" s="100">
        <f>AN41+AC45</f>
        <v>54</v>
      </c>
    </row>
    <row r="46" spans="2:40" ht="15.75" thickBot="1" x14ac:dyDescent="0.3">
      <c r="B46" s="51"/>
      <c r="F46" s="44"/>
      <c r="G46" s="45"/>
      <c r="H46" s="45"/>
      <c r="I46" s="45"/>
      <c r="J46" s="45"/>
      <c r="K46" s="45"/>
      <c r="L46" s="66"/>
      <c r="M46" s="45"/>
      <c r="N46" s="45"/>
      <c r="O46" s="45"/>
      <c r="P46" s="45"/>
      <c r="Q46" s="142"/>
      <c r="R46" s="45"/>
      <c r="S46" s="45"/>
      <c r="T46" s="66"/>
      <c r="U46" s="45"/>
      <c r="V46" s="45"/>
      <c r="W46" s="45"/>
      <c r="X46" s="45"/>
      <c r="Y46" s="46"/>
      <c r="AB46" s="48"/>
      <c r="AC46" s="82"/>
      <c r="AD46" s="12"/>
      <c r="AE46" s="82"/>
      <c r="AF46" s="82"/>
      <c r="AG46" s="48"/>
      <c r="AH46" s="12"/>
      <c r="AI46" s="12"/>
      <c r="AJ46" s="82"/>
      <c r="AK46" s="82"/>
      <c r="AL46" s="82"/>
      <c r="AM46" s="82"/>
      <c r="AN46" s="14"/>
    </row>
    <row r="47" spans="2:40" x14ac:dyDescent="0.25">
      <c r="B47" s="197" t="s">
        <v>66</v>
      </c>
      <c r="C47" s="200">
        <v>44762</v>
      </c>
      <c r="D47" s="203" t="s">
        <v>4</v>
      </c>
      <c r="E47" s="32"/>
      <c r="F47" s="42"/>
      <c r="G47" s="19"/>
      <c r="H47" s="18"/>
      <c r="I47" s="18"/>
      <c r="J47" s="18"/>
      <c r="K47" s="18"/>
      <c r="L47" s="65"/>
      <c r="M47" s="18"/>
      <c r="N47" s="18"/>
      <c r="O47" s="18"/>
      <c r="P47" s="18"/>
      <c r="Q47" s="35"/>
      <c r="R47" s="35"/>
      <c r="S47" s="35"/>
      <c r="T47" s="75"/>
      <c r="U47" s="35"/>
      <c r="V47" s="35"/>
      <c r="W47" s="35"/>
      <c r="X47" s="35"/>
      <c r="Y47" s="20"/>
      <c r="AB47" s="48"/>
      <c r="AC47" s="82"/>
      <c r="AD47" s="12"/>
      <c r="AE47" s="82"/>
      <c r="AF47" s="82"/>
      <c r="AG47" s="48"/>
      <c r="AH47" s="12"/>
      <c r="AI47" s="12"/>
      <c r="AJ47" s="82"/>
      <c r="AK47" s="82"/>
      <c r="AL47" s="82"/>
      <c r="AM47" s="82"/>
      <c r="AN47" s="14"/>
    </row>
    <row r="48" spans="2:40" x14ac:dyDescent="0.25">
      <c r="B48" s="198"/>
      <c r="C48" s="201"/>
      <c r="D48" s="204"/>
      <c r="E48" s="28" t="s">
        <v>34</v>
      </c>
      <c r="F48" s="190" t="s">
        <v>181</v>
      </c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2"/>
      <c r="AB48" s="48"/>
      <c r="AC48" s="82"/>
      <c r="AD48" s="12"/>
      <c r="AE48" s="82"/>
      <c r="AF48" s="82"/>
      <c r="AG48" s="48"/>
      <c r="AH48" s="12"/>
      <c r="AI48" s="12"/>
      <c r="AJ48" s="82"/>
      <c r="AK48" s="82"/>
      <c r="AL48" s="82"/>
      <c r="AM48" s="82"/>
      <c r="AN48" s="14"/>
    </row>
    <row r="49" spans="2:40" s="3" customFormat="1" ht="15.75" thickBot="1" x14ac:dyDescent="0.3">
      <c r="B49" s="199"/>
      <c r="C49" s="202"/>
      <c r="D49" s="205"/>
      <c r="E49" s="31" t="s">
        <v>35</v>
      </c>
      <c r="F49" s="276" t="s">
        <v>182</v>
      </c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8"/>
      <c r="AB49" s="99">
        <v>0</v>
      </c>
      <c r="AC49" s="28">
        <v>10</v>
      </c>
      <c r="AD49" s="7">
        <v>20</v>
      </c>
      <c r="AE49" s="28">
        <v>0</v>
      </c>
      <c r="AF49" s="28">
        <f>(AD49-AE49)</f>
        <v>20</v>
      </c>
      <c r="AG49" s="99">
        <v>11</v>
      </c>
      <c r="AH49" s="7">
        <v>6</v>
      </c>
      <c r="AI49" s="7">
        <v>5</v>
      </c>
      <c r="AJ49" s="28">
        <v>0</v>
      </c>
      <c r="AK49" s="28">
        <f>AK45+AD49</f>
        <v>581</v>
      </c>
      <c r="AL49" s="28">
        <f>AL45+AE49</f>
        <v>501</v>
      </c>
      <c r="AM49" s="28">
        <f>AM45+AF49</f>
        <v>80</v>
      </c>
      <c r="AN49" s="100">
        <f>AN45+AC49</f>
        <v>64</v>
      </c>
    </row>
    <row r="50" spans="2:40" ht="15.75" thickBot="1" x14ac:dyDescent="0.3">
      <c r="B50" s="51"/>
      <c r="F50" s="44"/>
      <c r="G50" s="45"/>
      <c r="H50" s="45"/>
      <c r="I50" s="45"/>
      <c r="J50" s="45"/>
      <c r="K50" s="45"/>
      <c r="L50" s="66"/>
      <c r="M50" s="45"/>
      <c r="N50" s="45"/>
      <c r="O50" s="45"/>
      <c r="P50" s="45"/>
      <c r="Q50" s="142"/>
      <c r="R50" s="45"/>
      <c r="S50" s="45"/>
      <c r="T50" s="66"/>
      <c r="U50" s="45"/>
      <c r="V50" s="45"/>
      <c r="W50" s="45"/>
      <c r="X50" s="45"/>
      <c r="Y50" s="46"/>
      <c r="AB50" s="48"/>
      <c r="AC50" s="82"/>
      <c r="AD50" s="12"/>
      <c r="AE50" s="82"/>
      <c r="AF50" s="82"/>
      <c r="AG50" s="48"/>
      <c r="AH50" s="12"/>
      <c r="AI50" s="12"/>
      <c r="AJ50" s="82"/>
      <c r="AK50" s="82"/>
      <c r="AL50" s="82"/>
      <c r="AM50" s="82"/>
      <c r="AN50" s="14"/>
    </row>
    <row r="51" spans="2:40" s="4" customFormat="1" x14ac:dyDescent="0.25">
      <c r="B51" s="197" t="s">
        <v>70</v>
      </c>
      <c r="C51" s="200">
        <v>44800</v>
      </c>
      <c r="D51" s="203" t="s">
        <v>4</v>
      </c>
      <c r="E51" s="30"/>
      <c r="F51" s="42"/>
      <c r="G51" s="19"/>
      <c r="H51" s="18"/>
      <c r="I51" s="18"/>
      <c r="J51" s="18"/>
      <c r="K51" s="18"/>
      <c r="L51" s="65"/>
      <c r="M51" s="18"/>
      <c r="N51" s="18"/>
      <c r="O51" s="18"/>
      <c r="P51" s="18"/>
      <c r="Q51" s="35"/>
      <c r="R51" s="35"/>
      <c r="S51" s="35"/>
      <c r="T51" s="75"/>
      <c r="U51" s="35"/>
      <c r="V51" s="35"/>
      <c r="W51" s="35"/>
      <c r="X51" s="35"/>
      <c r="Y51" s="20"/>
      <c r="AB51" s="96"/>
      <c r="AC51" s="101"/>
      <c r="AD51" s="97"/>
      <c r="AE51" s="101"/>
      <c r="AF51" s="101"/>
      <c r="AG51" s="96"/>
      <c r="AH51" s="97"/>
      <c r="AI51" s="97"/>
      <c r="AJ51" s="137"/>
      <c r="AK51" s="101"/>
      <c r="AL51" s="101"/>
      <c r="AM51" s="101"/>
      <c r="AN51" s="98"/>
    </row>
    <row r="52" spans="2:40" x14ac:dyDescent="0.25">
      <c r="B52" s="198"/>
      <c r="C52" s="201"/>
      <c r="D52" s="204"/>
      <c r="E52" s="28" t="s">
        <v>34</v>
      </c>
      <c r="F52" s="190" t="s">
        <v>183</v>
      </c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2"/>
      <c r="AB52" s="48"/>
      <c r="AC52" s="82"/>
      <c r="AD52" s="12"/>
      <c r="AE52" s="82"/>
      <c r="AF52" s="82"/>
      <c r="AG52" s="48"/>
      <c r="AH52" s="12"/>
      <c r="AI52" s="12"/>
      <c r="AJ52" s="82"/>
      <c r="AK52" s="82"/>
      <c r="AL52" s="82"/>
      <c r="AM52" s="82"/>
      <c r="AN52" s="14"/>
    </row>
    <row r="53" spans="2:40" s="3" customFormat="1" ht="15.75" thickBot="1" x14ac:dyDescent="0.3">
      <c r="B53" s="199"/>
      <c r="C53" s="202"/>
      <c r="D53" s="205"/>
      <c r="E53" s="31" t="s">
        <v>35</v>
      </c>
      <c r="F53" s="276" t="s">
        <v>182</v>
      </c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8"/>
      <c r="AB53" s="99">
        <v>0</v>
      </c>
      <c r="AC53" s="28">
        <v>10</v>
      </c>
      <c r="AD53" s="7">
        <v>20</v>
      </c>
      <c r="AE53" s="28">
        <v>0</v>
      </c>
      <c r="AF53" s="28">
        <f>(AD53-AE53)</f>
        <v>20</v>
      </c>
      <c r="AG53" s="99">
        <v>12</v>
      </c>
      <c r="AH53" s="7">
        <v>7</v>
      </c>
      <c r="AI53" s="7">
        <v>5</v>
      </c>
      <c r="AJ53" s="28">
        <v>0</v>
      </c>
      <c r="AK53" s="28">
        <f>AK49+AD53</f>
        <v>601</v>
      </c>
      <c r="AL53" s="28">
        <f>AL49+AE53</f>
        <v>501</v>
      </c>
      <c r="AM53" s="28">
        <f>AM49+AF53</f>
        <v>100</v>
      </c>
      <c r="AN53" s="100">
        <f>AN49+AC53</f>
        <v>74</v>
      </c>
    </row>
    <row r="54" spans="2:40" ht="15.75" thickBot="1" x14ac:dyDescent="0.3">
      <c r="B54" s="51"/>
      <c r="F54" s="44"/>
      <c r="G54" s="45"/>
      <c r="H54" s="45"/>
      <c r="I54" s="45"/>
      <c r="J54" s="45"/>
      <c r="K54" s="45"/>
      <c r="L54" s="66"/>
      <c r="M54" s="45"/>
      <c r="N54" s="45"/>
      <c r="O54" s="45"/>
      <c r="P54" s="45"/>
      <c r="Q54" s="142"/>
      <c r="R54" s="45"/>
      <c r="S54" s="45"/>
      <c r="T54" s="66"/>
      <c r="U54" s="45"/>
      <c r="V54" s="45"/>
      <c r="W54" s="45"/>
      <c r="X54" s="45"/>
      <c r="Y54" s="46"/>
      <c r="AB54" s="48"/>
      <c r="AC54" s="82"/>
      <c r="AD54" s="12"/>
      <c r="AE54" s="82"/>
      <c r="AF54" s="82"/>
      <c r="AG54" s="48"/>
      <c r="AH54" s="12"/>
      <c r="AI54" s="12"/>
      <c r="AJ54" s="82"/>
      <c r="AK54" s="82"/>
      <c r="AL54" s="82"/>
      <c r="AM54" s="82"/>
      <c r="AN54" s="14"/>
    </row>
    <row r="55" spans="2:40" s="4" customFormat="1" x14ac:dyDescent="0.25">
      <c r="B55" s="197" t="s">
        <v>48</v>
      </c>
      <c r="C55" s="200">
        <v>44776</v>
      </c>
      <c r="D55" s="203" t="s">
        <v>39</v>
      </c>
      <c r="E55" s="30"/>
      <c r="F55" s="133" t="s">
        <v>73</v>
      </c>
      <c r="G55" s="115" t="s">
        <v>74</v>
      </c>
      <c r="H55" s="18" t="s">
        <v>13</v>
      </c>
      <c r="I55" s="112" t="s">
        <v>56</v>
      </c>
      <c r="J55" s="113" t="s">
        <v>58</v>
      </c>
      <c r="K55" s="18" t="s">
        <v>13</v>
      </c>
      <c r="L55" s="65"/>
      <c r="M55" s="112" t="s">
        <v>55</v>
      </c>
      <c r="N55" s="112" t="s">
        <v>54</v>
      </c>
      <c r="O55" s="113" t="s">
        <v>59</v>
      </c>
      <c r="P55" s="116" t="s">
        <v>75</v>
      </c>
      <c r="Q55" s="114" t="s">
        <v>60</v>
      </c>
      <c r="R55" s="131" t="s">
        <v>61</v>
      </c>
      <c r="S55" s="18" t="s">
        <v>13</v>
      </c>
      <c r="T55" s="75"/>
      <c r="U55" s="114" t="s">
        <v>57</v>
      </c>
      <c r="V55" s="18" t="s">
        <v>13</v>
      </c>
      <c r="W55" s="18" t="s">
        <v>13</v>
      </c>
      <c r="X55" s="115" t="s">
        <v>76</v>
      </c>
      <c r="Y55" s="20"/>
      <c r="AB55" s="96"/>
      <c r="AC55" s="101"/>
      <c r="AD55" s="97"/>
      <c r="AE55" s="101"/>
      <c r="AF55" s="101"/>
      <c r="AG55" s="96"/>
      <c r="AH55" s="97"/>
      <c r="AI55" s="97"/>
      <c r="AJ55" s="137"/>
      <c r="AK55" s="101"/>
      <c r="AL55" s="101"/>
      <c r="AM55" s="101"/>
      <c r="AN55" s="98"/>
    </row>
    <row r="56" spans="2:40" x14ac:dyDescent="0.25">
      <c r="B56" s="198"/>
      <c r="C56" s="201"/>
      <c r="D56" s="204"/>
      <c r="E56" s="28" t="s">
        <v>34</v>
      </c>
      <c r="F56" s="190" t="s">
        <v>198</v>
      </c>
      <c r="G56" s="191"/>
      <c r="H56" s="191"/>
      <c r="I56" s="191"/>
      <c r="J56" s="191"/>
      <c r="K56" s="217"/>
      <c r="L56" s="63"/>
      <c r="M56" s="279" t="s">
        <v>197</v>
      </c>
      <c r="N56" s="280"/>
      <c r="O56" s="280"/>
      <c r="P56" s="280"/>
      <c r="Q56" s="280"/>
      <c r="R56" s="280"/>
      <c r="S56" s="281"/>
      <c r="T56" s="76"/>
      <c r="U56" s="281" t="s">
        <v>196</v>
      </c>
      <c r="V56" s="281"/>
      <c r="W56" s="281"/>
      <c r="X56" s="281"/>
      <c r="Y56" s="212"/>
      <c r="AB56" s="48"/>
      <c r="AC56" s="82"/>
      <c r="AD56" s="12"/>
      <c r="AE56" s="82"/>
      <c r="AF56" s="82"/>
      <c r="AG56" s="48"/>
      <c r="AH56" s="12"/>
      <c r="AI56" s="12"/>
      <c r="AJ56" s="82"/>
      <c r="AK56" s="82"/>
      <c r="AL56" s="82"/>
      <c r="AM56" s="82"/>
      <c r="AN56" s="14"/>
    </row>
    <row r="57" spans="2:40" s="3" customFormat="1" ht="15.75" thickBot="1" x14ac:dyDescent="0.3">
      <c r="B57" s="199"/>
      <c r="C57" s="202"/>
      <c r="D57" s="205"/>
      <c r="E57" s="31" t="s">
        <v>35</v>
      </c>
      <c r="F57" s="276" t="s">
        <v>199</v>
      </c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8"/>
      <c r="AB57" s="99">
        <v>2</v>
      </c>
      <c r="AC57" s="28">
        <v>2</v>
      </c>
      <c r="AD57" s="7">
        <v>43</v>
      </c>
      <c r="AE57" s="28">
        <v>65</v>
      </c>
      <c r="AF57" s="28">
        <f>(AD57-AE57)</f>
        <v>-22</v>
      </c>
      <c r="AG57" s="99">
        <v>13</v>
      </c>
      <c r="AH57" s="7">
        <v>7</v>
      </c>
      <c r="AI57" s="7">
        <v>6</v>
      </c>
      <c r="AJ57" s="28">
        <v>0</v>
      </c>
      <c r="AK57" s="28">
        <f>AK53+AD57</f>
        <v>644</v>
      </c>
      <c r="AL57" s="28">
        <f>AL53+AE57</f>
        <v>566</v>
      </c>
      <c r="AM57" s="28">
        <f>AM53+AF57</f>
        <v>78</v>
      </c>
      <c r="AN57" s="100">
        <f>AN53+AC57</f>
        <v>76</v>
      </c>
    </row>
    <row r="58" spans="2:40" ht="15.75" thickBot="1" x14ac:dyDescent="0.3">
      <c r="B58" s="51"/>
      <c r="F58" s="44"/>
      <c r="G58" s="45"/>
      <c r="H58" s="45"/>
      <c r="I58" s="45"/>
      <c r="J58" s="45"/>
      <c r="K58" s="45"/>
      <c r="L58" s="66"/>
      <c r="M58" s="45"/>
      <c r="N58" s="45"/>
      <c r="O58" s="45"/>
      <c r="P58" s="45"/>
      <c r="Q58" s="142"/>
      <c r="R58" s="45"/>
      <c r="S58" s="45"/>
      <c r="T58" s="66"/>
      <c r="U58" s="45"/>
      <c r="V58" s="45"/>
      <c r="W58" s="45"/>
      <c r="X58" s="45"/>
      <c r="Y58" s="46"/>
      <c r="AB58" s="48"/>
      <c r="AC58" s="82"/>
      <c r="AD58" s="12"/>
      <c r="AE58" s="82"/>
      <c r="AF58" s="82"/>
      <c r="AG58" s="48"/>
      <c r="AH58" s="12"/>
      <c r="AI58" s="12"/>
      <c r="AJ58" s="82"/>
      <c r="AK58" s="82"/>
      <c r="AL58" s="82"/>
      <c r="AM58" s="82"/>
      <c r="AN58" s="14"/>
    </row>
    <row r="59" spans="2:40" x14ac:dyDescent="0.25">
      <c r="B59" s="197" t="s">
        <v>69</v>
      </c>
      <c r="C59" s="200">
        <v>44783</v>
      </c>
      <c r="D59" s="203" t="s">
        <v>4</v>
      </c>
      <c r="E59" s="32"/>
      <c r="F59" s="112" t="s">
        <v>54</v>
      </c>
      <c r="G59" s="18" t="s">
        <v>13</v>
      </c>
      <c r="H59" s="18" t="s">
        <v>13</v>
      </c>
      <c r="I59" s="112" t="s">
        <v>55</v>
      </c>
      <c r="J59" s="116" t="s">
        <v>73</v>
      </c>
      <c r="K59" s="18" t="s">
        <v>13</v>
      </c>
      <c r="L59" s="65"/>
      <c r="M59" s="112" t="s">
        <v>56</v>
      </c>
      <c r="N59" s="114" t="s">
        <v>57</v>
      </c>
      <c r="O59" s="113" t="s">
        <v>59</v>
      </c>
      <c r="P59" s="116" t="s">
        <v>75</v>
      </c>
      <c r="Q59" s="114" t="s">
        <v>60</v>
      </c>
      <c r="R59" s="131" t="s">
        <v>61</v>
      </c>
      <c r="S59" s="18" t="s">
        <v>13</v>
      </c>
      <c r="T59" s="56"/>
      <c r="U59" s="18" t="s">
        <v>13</v>
      </c>
      <c r="V59" s="115" t="s">
        <v>74</v>
      </c>
      <c r="W59" s="113" t="s">
        <v>58</v>
      </c>
      <c r="X59" s="115" t="s">
        <v>76</v>
      </c>
      <c r="Y59" s="20"/>
      <c r="AB59" s="48"/>
      <c r="AC59" s="82"/>
      <c r="AD59" s="12"/>
      <c r="AE59" s="82"/>
      <c r="AF59" s="82"/>
      <c r="AG59" s="48"/>
      <c r="AH59" s="12"/>
      <c r="AI59" s="12"/>
      <c r="AJ59" s="82"/>
      <c r="AK59" s="82"/>
      <c r="AL59" s="82"/>
      <c r="AM59" s="82"/>
      <c r="AN59" s="14"/>
    </row>
    <row r="60" spans="2:40" x14ac:dyDescent="0.25">
      <c r="B60" s="198"/>
      <c r="C60" s="201"/>
      <c r="D60" s="204"/>
      <c r="E60" s="28" t="s">
        <v>34</v>
      </c>
      <c r="F60" s="185" t="s">
        <v>210</v>
      </c>
      <c r="G60" s="191"/>
      <c r="H60" s="191"/>
      <c r="I60" s="191"/>
      <c r="J60" s="191"/>
      <c r="K60" s="217"/>
      <c r="L60" s="63"/>
      <c r="M60" s="279" t="s">
        <v>209</v>
      </c>
      <c r="N60" s="280"/>
      <c r="O60" s="280"/>
      <c r="P60" s="280"/>
      <c r="Q60" s="280"/>
      <c r="R60" s="280"/>
      <c r="S60" s="281"/>
      <c r="T60" s="76"/>
      <c r="U60" s="281" t="s">
        <v>208</v>
      </c>
      <c r="V60" s="281"/>
      <c r="W60" s="281"/>
      <c r="X60" s="281"/>
      <c r="Y60" s="212"/>
      <c r="AB60" s="48"/>
      <c r="AC60" s="82"/>
      <c r="AD60" s="12"/>
      <c r="AE60" s="82"/>
      <c r="AF60" s="82"/>
      <c r="AG60" s="48"/>
      <c r="AH60" s="12"/>
      <c r="AI60" s="12"/>
      <c r="AJ60" s="82"/>
      <c r="AK60" s="82"/>
      <c r="AL60" s="82"/>
      <c r="AM60" s="82"/>
      <c r="AN60" s="14"/>
    </row>
    <row r="61" spans="2:40" s="3" customFormat="1" ht="15.75" thickBot="1" x14ac:dyDescent="0.3">
      <c r="B61" s="199"/>
      <c r="C61" s="202"/>
      <c r="D61" s="205"/>
      <c r="E61" s="31" t="s">
        <v>35</v>
      </c>
      <c r="F61" s="276" t="s">
        <v>211</v>
      </c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8"/>
      <c r="AB61" s="49">
        <v>6</v>
      </c>
      <c r="AC61" s="31">
        <v>10</v>
      </c>
      <c r="AD61" s="15">
        <v>72</v>
      </c>
      <c r="AE61" s="31">
        <v>29</v>
      </c>
      <c r="AF61" s="16">
        <f>(AD61-AE61)</f>
        <v>43</v>
      </c>
      <c r="AG61" s="49">
        <v>14</v>
      </c>
      <c r="AH61" s="15">
        <v>8</v>
      </c>
      <c r="AI61" s="15">
        <v>6</v>
      </c>
      <c r="AJ61" s="31">
        <v>0</v>
      </c>
      <c r="AK61" s="31">
        <f>AK57+AD61</f>
        <v>716</v>
      </c>
      <c r="AL61" s="31">
        <f>AL57+AE61</f>
        <v>595</v>
      </c>
      <c r="AM61" s="31">
        <f>AM57+AF61</f>
        <v>121</v>
      </c>
      <c r="AN61" s="16">
        <f>AN57+AC61</f>
        <v>86</v>
      </c>
    </row>
    <row r="62" spans="2:40" x14ac:dyDescent="0.25">
      <c r="L62" s="70"/>
      <c r="M62" s="70"/>
      <c r="N62" s="70"/>
      <c r="O62" s="70"/>
      <c r="P62" s="70"/>
      <c r="Q62" s="70"/>
      <c r="R62" s="70"/>
      <c r="S62" s="70"/>
      <c r="T62" s="70"/>
    </row>
    <row r="63" spans="2:40" s="3" customFormat="1" x14ac:dyDescent="0.25">
      <c r="B63" s="3" t="s">
        <v>134</v>
      </c>
      <c r="C63" s="3" t="s">
        <v>133</v>
      </c>
      <c r="D63" s="5"/>
      <c r="L63" s="122"/>
      <c r="M63" s="122"/>
      <c r="N63" s="122"/>
      <c r="O63" s="122"/>
      <c r="P63" s="122"/>
      <c r="Q63" s="122"/>
      <c r="R63" s="122"/>
      <c r="S63" s="122"/>
      <c r="T63" s="122"/>
    </row>
    <row r="64" spans="2:40" x14ac:dyDescent="0.25">
      <c r="L64" s="70"/>
      <c r="M64" s="70"/>
      <c r="N64" s="70"/>
      <c r="O64" s="70"/>
      <c r="P64" s="70"/>
      <c r="Q64" s="70"/>
      <c r="R64" s="70"/>
      <c r="S64" s="70"/>
      <c r="T64" s="70"/>
      <c r="AD64">
        <f>SUM(AD5:AD61)</f>
        <v>716</v>
      </c>
      <c r="AE64">
        <f>SUM(AE5:AE61)</f>
        <v>595</v>
      </c>
      <c r="AF64">
        <f>AD64-AE64</f>
        <v>121</v>
      </c>
    </row>
    <row r="65" spans="2:39" x14ac:dyDescent="0.25">
      <c r="L65" s="70"/>
      <c r="M65" s="70"/>
      <c r="N65" s="70"/>
      <c r="O65" s="70"/>
      <c r="P65" s="70"/>
      <c r="Q65" s="70"/>
      <c r="R65" s="70"/>
      <c r="S65" s="70"/>
      <c r="T65" s="70"/>
    </row>
    <row r="66" spans="2:39" x14ac:dyDescent="0.25">
      <c r="L66" s="70"/>
      <c r="M66" s="70"/>
      <c r="N66" s="70"/>
      <c r="O66" s="70"/>
      <c r="P66" s="70"/>
      <c r="Q66" s="70"/>
      <c r="R66" s="70"/>
      <c r="S66" s="70"/>
      <c r="T66" s="70"/>
    </row>
    <row r="67" spans="2:39" ht="32.25" thickBot="1" x14ac:dyDescent="0.55000000000000004">
      <c r="B67" s="141" t="s">
        <v>218</v>
      </c>
      <c r="K67" s="70"/>
      <c r="L67"/>
      <c r="T67"/>
      <c r="AA67" s="254" t="s">
        <v>214</v>
      </c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</row>
    <row r="68" spans="2:39" x14ac:dyDescent="0.25">
      <c r="L68" s="70"/>
      <c r="M68" s="70"/>
      <c r="N68" s="70"/>
      <c r="O68" s="70"/>
      <c r="P68" s="70"/>
      <c r="Q68" s="70"/>
      <c r="R68" s="70"/>
      <c r="S68" s="70"/>
      <c r="T68" s="70"/>
      <c r="AA68" s="173"/>
      <c r="AB68" s="121"/>
      <c r="AC68" s="174"/>
      <c r="AD68" s="174"/>
      <c r="AE68" s="174"/>
      <c r="AF68" s="255" t="s">
        <v>212</v>
      </c>
      <c r="AG68" s="256"/>
      <c r="AH68" s="256"/>
      <c r="AI68" s="257"/>
      <c r="AJ68" s="174" t="s">
        <v>213</v>
      </c>
      <c r="AK68" s="174"/>
      <c r="AL68" s="174"/>
      <c r="AM68" s="175"/>
    </row>
    <row r="69" spans="2:39" x14ac:dyDescent="0.25">
      <c r="L69" s="70"/>
      <c r="M69" s="70"/>
      <c r="N69" s="70"/>
      <c r="O69" s="70"/>
      <c r="P69" s="70"/>
      <c r="Q69" s="70"/>
      <c r="R69" s="70"/>
      <c r="S69" s="70"/>
      <c r="T69" s="70"/>
      <c r="AA69" s="183"/>
      <c r="AB69" s="45"/>
      <c r="AC69" s="45"/>
      <c r="AD69" s="45"/>
      <c r="AE69" s="45"/>
      <c r="AF69" s="44"/>
      <c r="AG69" s="45"/>
      <c r="AH69" s="45"/>
      <c r="AI69" s="46"/>
      <c r="AJ69" s="45"/>
      <c r="AK69" s="45"/>
      <c r="AL69" s="45"/>
      <c r="AM69" s="46"/>
    </row>
    <row r="70" spans="2:39" s="170" customFormat="1" x14ac:dyDescent="0.25">
      <c r="B70" s="169"/>
      <c r="D70" s="4"/>
      <c r="E70" s="169"/>
      <c r="L70" s="171"/>
      <c r="M70" s="171"/>
      <c r="N70" s="171"/>
      <c r="O70" s="171"/>
      <c r="P70" s="171"/>
      <c r="Q70" s="171"/>
      <c r="R70" s="171"/>
      <c r="S70" s="171"/>
      <c r="T70" s="171"/>
      <c r="AA70" s="167" t="s">
        <v>117</v>
      </c>
      <c r="AB70" s="179"/>
      <c r="AC70" s="168"/>
      <c r="AD70" s="168"/>
      <c r="AE70" s="168"/>
      <c r="AF70" s="253">
        <v>7</v>
      </c>
      <c r="AG70" s="253"/>
      <c r="AH70" s="253"/>
      <c r="AI70" s="253"/>
      <c r="AJ70" s="253">
        <v>7</v>
      </c>
      <c r="AK70" s="253"/>
      <c r="AL70" s="253"/>
      <c r="AM70" s="253"/>
    </row>
    <row r="71" spans="2:39" x14ac:dyDescent="0.25">
      <c r="L71" s="70"/>
      <c r="M71" s="70"/>
      <c r="N71" s="70"/>
      <c r="O71" s="70"/>
      <c r="P71" s="70"/>
      <c r="Q71" s="70"/>
      <c r="R71" s="70"/>
      <c r="S71" s="70"/>
      <c r="T71" s="70"/>
      <c r="AA71" s="180" t="s">
        <v>118</v>
      </c>
      <c r="AB71" s="182"/>
      <c r="AC71" s="181"/>
      <c r="AD71" s="181"/>
      <c r="AE71" s="181"/>
      <c r="AF71" s="253">
        <v>6</v>
      </c>
      <c r="AG71" s="253"/>
      <c r="AH71" s="253"/>
      <c r="AI71" s="253"/>
      <c r="AJ71" s="253">
        <v>2</v>
      </c>
      <c r="AK71" s="253"/>
      <c r="AL71" s="253"/>
      <c r="AM71" s="253"/>
    </row>
    <row r="72" spans="2:39" x14ac:dyDescent="0.25">
      <c r="L72" s="70"/>
      <c r="M72" s="70"/>
      <c r="N72" s="70"/>
      <c r="O72" s="70"/>
      <c r="P72" s="70"/>
      <c r="Q72" s="70"/>
      <c r="R72" s="70"/>
      <c r="S72" s="70"/>
      <c r="T72" s="70"/>
      <c r="AA72" s="180" t="s">
        <v>119</v>
      </c>
      <c r="AB72" s="182"/>
      <c r="AC72" s="181"/>
      <c r="AD72" s="181"/>
      <c r="AE72" s="181"/>
      <c r="AF72" s="253">
        <v>1</v>
      </c>
      <c r="AG72" s="253"/>
      <c r="AH72" s="253"/>
      <c r="AI72" s="253"/>
      <c r="AJ72" s="253">
        <v>5</v>
      </c>
      <c r="AK72" s="253"/>
      <c r="AL72" s="253"/>
      <c r="AM72" s="253"/>
    </row>
    <row r="73" spans="2:39" x14ac:dyDescent="0.25">
      <c r="L73" s="70"/>
      <c r="M73" s="70"/>
      <c r="N73" s="70"/>
      <c r="O73" s="70"/>
      <c r="P73" s="70"/>
      <c r="Q73" s="70"/>
      <c r="R73" s="70"/>
      <c r="S73" s="70"/>
      <c r="T73" s="70"/>
      <c r="AA73" s="180" t="s">
        <v>160</v>
      </c>
      <c r="AB73" s="182"/>
      <c r="AC73" s="181"/>
      <c r="AD73" s="181"/>
      <c r="AE73" s="181"/>
      <c r="AF73" s="253">
        <v>0</v>
      </c>
      <c r="AG73" s="253"/>
      <c r="AH73" s="253"/>
      <c r="AI73" s="253"/>
      <c r="AJ73" s="253">
        <v>0</v>
      </c>
      <c r="AK73" s="253"/>
      <c r="AL73" s="253"/>
      <c r="AM73" s="253"/>
    </row>
    <row r="74" spans="2:39" x14ac:dyDescent="0.25">
      <c r="L74" s="70"/>
      <c r="M74" s="70"/>
      <c r="N74" s="70"/>
      <c r="O74" s="70"/>
      <c r="P74" s="70"/>
      <c r="Q74" s="70"/>
      <c r="R74" s="70"/>
      <c r="S74" s="70"/>
      <c r="T74" s="70"/>
      <c r="AA74" s="176" t="s">
        <v>120</v>
      </c>
      <c r="AB74" s="182"/>
      <c r="AC74" s="182"/>
      <c r="AD74" s="182"/>
      <c r="AE74" s="182"/>
      <c r="AF74" s="253">
        <f>AB13+AB29+AB33+AB45+AB49+AB53+AB61</f>
        <v>26</v>
      </c>
      <c r="AG74" s="253"/>
      <c r="AH74" s="253"/>
      <c r="AI74" s="253"/>
      <c r="AJ74" s="253">
        <f>AB9+AB17+AB21+AB25+AB37+AB41+AB57</f>
        <v>16</v>
      </c>
      <c r="AK74" s="253"/>
      <c r="AL74" s="253"/>
      <c r="AM74" s="253"/>
    </row>
    <row r="75" spans="2:39" x14ac:dyDescent="0.25">
      <c r="L75" s="70"/>
      <c r="M75" s="70"/>
      <c r="N75" s="70"/>
      <c r="O75" s="70"/>
      <c r="P75" s="70"/>
      <c r="Q75" s="70"/>
      <c r="R75" s="70"/>
      <c r="S75" s="70"/>
      <c r="T75" s="70"/>
      <c r="AA75" s="176" t="s">
        <v>121</v>
      </c>
      <c r="AB75" s="182"/>
      <c r="AC75" s="182"/>
      <c r="AD75" s="182"/>
      <c r="AE75" s="182"/>
      <c r="AF75" s="253">
        <f>AC13+AC29+AC33+AC45+AC49+AC61+AC53</f>
        <v>62</v>
      </c>
      <c r="AG75" s="253"/>
      <c r="AH75" s="253"/>
      <c r="AI75" s="253"/>
      <c r="AJ75" s="253">
        <f>AC9+AC17+AC21+AC25+AC37+AC41+AC57</f>
        <v>24</v>
      </c>
      <c r="AK75" s="253"/>
      <c r="AL75" s="253"/>
      <c r="AM75" s="253"/>
    </row>
    <row r="76" spans="2:39" x14ac:dyDescent="0.25">
      <c r="L76" s="70"/>
      <c r="M76" s="70"/>
      <c r="N76" s="70"/>
      <c r="O76" s="70"/>
      <c r="P76" s="70"/>
      <c r="Q76" s="70"/>
      <c r="R76" s="70"/>
      <c r="S76" s="70"/>
      <c r="T76" s="70"/>
      <c r="AA76" s="176" t="s">
        <v>215</v>
      </c>
      <c r="AB76" s="182"/>
      <c r="AC76" s="182"/>
      <c r="AD76" s="182"/>
      <c r="AE76" s="182"/>
      <c r="AF76" s="253">
        <f>AD13+AD29+AD33+AD45+AD49+AD53+AD61</f>
        <v>367</v>
      </c>
      <c r="AG76" s="253"/>
      <c r="AH76" s="253"/>
      <c r="AI76" s="253"/>
      <c r="AJ76" s="253">
        <f>AD9+AD17+AD21+AD25+AD37+AD41+AD57</f>
        <v>349</v>
      </c>
      <c r="AK76" s="253"/>
      <c r="AL76" s="253"/>
      <c r="AM76" s="253"/>
    </row>
    <row r="77" spans="2:39" x14ac:dyDescent="0.25">
      <c r="L77" s="70"/>
      <c r="M77" s="70"/>
      <c r="N77" s="70"/>
      <c r="O77" s="70"/>
      <c r="P77" s="70"/>
      <c r="Q77" s="70"/>
      <c r="R77" s="70"/>
      <c r="S77" s="70"/>
      <c r="T77" s="70"/>
      <c r="AA77" s="176" t="s">
        <v>216</v>
      </c>
      <c r="AB77" s="182"/>
      <c r="AC77" s="182"/>
      <c r="AD77" s="182"/>
      <c r="AE77" s="182"/>
      <c r="AF77" s="253">
        <f>AE13+AE29+AE33+AE45+AE49+AE53+AE61</f>
        <v>202</v>
      </c>
      <c r="AG77" s="253"/>
      <c r="AH77" s="253"/>
      <c r="AI77" s="253"/>
      <c r="AJ77" s="253">
        <f>AE9+AE17+AE21+AE25+AE37+AE41+AE57</f>
        <v>393</v>
      </c>
      <c r="AK77" s="253"/>
      <c r="AL77" s="253"/>
      <c r="AM77" s="253"/>
    </row>
    <row r="78" spans="2:39" x14ac:dyDescent="0.25">
      <c r="L78" s="70"/>
      <c r="M78" s="70"/>
      <c r="N78" s="70"/>
      <c r="O78" s="70"/>
      <c r="P78" s="70"/>
      <c r="Q78" s="70"/>
      <c r="R78" s="70"/>
      <c r="S78" s="70"/>
      <c r="T78" s="70"/>
      <c r="AA78" s="176" t="s">
        <v>217</v>
      </c>
      <c r="AB78" s="182"/>
      <c r="AC78" s="182"/>
      <c r="AD78" s="182"/>
      <c r="AE78" s="182"/>
      <c r="AF78" s="253">
        <f>AF76-AF77</f>
        <v>165</v>
      </c>
      <c r="AG78" s="253"/>
      <c r="AH78" s="253"/>
      <c r="AI78" s="253"/>
      <c r="AJ78" s="253">
        <f>AJ76-AJ77</f>
        <v>-44</v>
      </c>
      <c r="AK78" s="253"/>
      <c r="AL78" s="253"/>
      <c r="AM78" s="253"/>
    </row>
    <row r="79" spans="2:39" ht="15.75" thickBot="1" x14ac:dyDescent="0.3">
      <c r="L79" s="70"/>
      <c r="M79" s="70"/>
      <c r="N79" s="70"/>
      <c r="O79" s="70"/>
      <c r="P79" s="70"/>
      <c r="Q79" s="70"/>
      <c r="R79" s="70"/>
      <c r="S79" s="70"/>
      <c r="T79" s="70"/>
      <c r="AA79" s="178" t="s">
        <v>122</v>
      </c>
      <c r="AB79" s="184"/>
      <c r="AC79" s="177"/>
      <c r="AD79" s="177"/>
      <c r="AE79" s="177"/>
      <c r="AF79" s="194">
        <f>AF75</f>
        <v>62</v>
      </c>
      <c r="AG79" s="195"/>
      <c r="AH79" s="195"/>
      <c r="AI79" s="196"/>
      <c r="AJ79" s="258">
        <f>AJ75</f>
        <v>24</v>
      </c>
      <c r="AK79" s="259"/>
      <c r="AL79" s="259"/>
      <c r="AM79" s="260"/>
    </row>
    <row r="80" spans="2:39" x14ac:dyDescent="0.25">
      <c r="L80" s="70"/>
      <c r="M80" s="70"/>
      <c r="N80" s="70"/>
      <c r="O80" s="70"/>
      <c r="P80" s="70"/>
      <c r="Q80" s="70"/>
      <c r="R80" s="70"/>
      <c r="S80" s="70"/>
      <c r="T80" s="70"/>
      <c r="AJ80" s="172"/>
      <c r="AK80" s="172"/>
      <c r="AL80" s="172"/>
      <c r="AM80" s="172"/>
    </row>
    <row r="81" spans="12:20" x14ac:dyDescent="0.25">
      <c r="L81" s="70"/>
      <c r="M81" s="70"/>
      <c r="N81" s="70"/>
      <c r="O81" s="70"/>
      <c r="P81" s="70"/>
      <c r="Q81" s="70"/>
      <c r="R81" s="70"/>
      <c r="S81" s="70"/>
      <c r="T81" s="70"/>
    </row>
    <row r="82" spans="12:20" x14ac:dyDescent="0.25">
      <c r="L82" s="70"/>
      <c r="M82" s="70"/>
      <c r="N82" s="70"/>
      <c r="O82" s="70"/>
      <c r="P82" s="70"/>
      <c r="Q82" s="70"/>
      <c r="R82" s="70"/>
      <c r="S82" s="70"/>
      <c r="T82" s="70"/>
    </row>
    <row r="83" spans="12:20" x14ac:dyDescent="0.25">
      <c r="L83" s="70"/>
      <c r="M83" s="70"/>
      <c r="N83" s="70"/>
      <c r="O83" s="70"/>
      <c r="P83" s="70"/>
      <c r="Q83" s="70"/>
      <c r="R83" s="70"/>
      <c r="S83" s="70"/>
      <c r="T83" s="70"/>
    </row>
    <row r="84" spans="12:20" x14ac:dyDescent="0.25">
      <c r="L84" s="70"/>
      <c r="M84" s="70"/>
      <c r="N84" s="70"/>
      <c r="O84" s="70"/>
      <c r="P84" s="70"/>
      <c r="Q84" s="70"/>
      <c r="R84" s="70"/>
      <c r="S84" s="70"/>
      <c r="T84" s="70"/>
    </row>
    <row r="85" spans="12:20" x14ac:dyDescent="0.25">
      <c r="L85" s="70"/>
      <c r="M85" s="70"/>
      <c r="N85" s="70"/>
      <c r="O85" s="70"/>
      <c r="P85" s="70"/>
      <c r="Q85" s="70"/>
      <c r="R85" s="70"/>
      <c r="S85" s="70"/>
      <c r="T85" s="70"/>
    </row>
    <row r="86" spans="12:20" x14ac:dyDescent="0.25">
      <c r="L86" s="70"/>
      <c r="M86" s="70"/>
      <c r="N86" s="70"/>
      <c r="O86" s="70"/>
      <c r="P86" s="70"/>
      <c r="Q86" s="70"/>
      <c r="R86" s="70"/>
      <c r="S86" s="70"/>
      <c r="T86" s="70"/>
    </row>
    <row r="87" spans="12:20" x14ac:dyDescent="0.25">
      <c r="L87" s="70"/>
      <c r="M87" s="70"/>
      <c r="N87" s="70"/>
      <c r="O87" s="70"/>
      <c r="P87" s="70"/>
      <c r="Q87" s="70"/>
      <c r="R87" s="70"/>
      <c r="S87" s="70"/>
      <c r="T87" s="70"/>
    </row>
    <row r="88" spans="12:20" x14ac:dyDescent="0.25">
      <c r="L88" s="70"/>
      <c r="M88" s="70"/>
      <c r="N88" s="70"/>
      <c r="O88" s="70"/>
      <c r="P88" s="70"/>
      <c r="Q88" s="70"/>
      <c r="R88" s="70"/>
      <c r="S88" s="70"/>
      <c r="T88" s="70"/>
    </row>
  </sheetData>
  <mergeCells count="122">
    <mergeCell ref="B1:AN1"/>
    <mergeCell ref="AG3:AN3"/>
    <mergeCell ref="B7:B9"/>
    <mergeCell ref="C7:C9"/>
    <mergeCell ref="D7:D9"/>
    <mergeCell ref="F9:Y9"/>
    <mergeCell ref="M3:S3"/>
    <mergeCell ref="AB3:AF3"/>
    <mergeCell ref="U3:Y3"/>
    <mergeCell ref="U8:Y8"/>
    <mergeCell ref="M8:S8"/>
    <mergeCell ref="F3:K3"/>
    <mergeCell ref="F8:K8"/>
    <mergeCell ref="C27:C29"/>
    <mergeCell ref="D27:D29"/>
    <mergeCell ref="C11:C13"/>
    <mergeCell ref="D11:D13"/>
    <mergeCell ref="B15:B17"/>
    <mergeCell ref="C15:C17"/>
    <mergeCell ref="D15:D17"/>
    <mergeCell ref="B23:B25"/>
    <mergeCell ref="C23:C25"/>
    <mergeCell ref="D23:D25"/>
    <mergeCell ref="B19:B21"/>
    <mergeCell ref="C19:C21"/>
    <mergeCell ref="D19:D21"/>
    <mergeCell ref="B11:B13"/>
    <mergeCell ref="B27:B29"/>
    <mergeCell ref="D31:D33"/>
    <mergeCell ref="B35:B37"/>
    <mergeCell ref="C35:C37"/>
    <mergeCell ref="D35:D37"/>
    <mergeCell ref="U44:Y44"/>
    <mergeCell ref="F41:Y41"/>
    <mergeCell ref="D43:D45"/>
    <mergeCell ref="B39:B41"/>
    <mergeCell ref="C39:C41"/>
    <mergeCell ref="D39:D41"/>
    <mergeCell ref="B43:B45"/>
    <mergeCell ref="C43:C45"/>
    <mergeCell ref="F45:Y45"/>
    <mergeCell ref="U40:Y40"/>
    <mergeCell ref="F37:Y37"/>
    <mergeCell ref="F32:K32"/>
    <mergeCell ref="B31:B33"/>
    <mergeCell ref="C31:C33"/>
    <mergeCell ref="M40:S40"/>
    <mergeCell ref="M44:S44"/>
    <mergeCell ref="F44:K44"/>
    <mergeCell ref="F40:K40"/>
    <mergeCell ref="F29:Y29"/>
    <mergeCell ref="U16:Y16"/>
    <mergeCell ref="U24:Y24"/>
    <mergeCell ref="U28:Y28"/>
    <mergeCell ref="U36:Y36"/>
    <mergeCell ref="F24:K24"/>
    <mergeCell ref="M32:S32"/>
    <mergeCell ref="F33:Y33"/>
    <mergeCell ref="F16:K16"/>
    <mergeCell ref="U32:Y32"/>
    <mergeCell ref="F36:K36"/>
    <mergeCell ref="M36:S36"/>
    <mergeCell ref="U12:Y12"/>
    <mergeCell ref="U20:Y20"/>
    <mergeCell ref="F28:K28"/>
    <mergeCell ref="M28:S28"/>
    <mergeCell ref="M24:S24"/>
    <mergeCell ref="M12:S12"/>
    <mergeCell ref="M16:S16"/>
    <mergeCell ref="M20:S20"/>
    <mergeCell ref="F17:Y17"/>
    <mergeCell ref="F13:Y13"/>
    <mergeCell ref="F21:Y21"/>
    <mergeCell ref="F25:Y25"/>
    <mergeCell ref="F12:K12"/>
    <mergeCell ref="F20:K20"/>
    <mergeCell ref="F56:K56"/>
    <mergeCell ref="B59:B61"/>
    <mergeCell ref="C59:C61"/>
    <mergeCell ref="D59:D61"/>
    <mergeCell ref="B55:B57"/>
    <mergeCell ref="C55:C57"/>
    <mergeCell ref="D55:D57"/>
    <mergeCell ref="F57:Y57"/>
    <mergeCell ref="M60:S60"/>
    <mergeCell ref="M56:S56"/>
    <mergeCell ref="F61:Y61"/>
    <mergeCell ref="U60:Y60"/>
    <mergeCell ref="U56:Y56"/>
    <mergeCell ref="F60:K60"/>
    <mergeCell ref="B47:B49"/>
    <mergeCell ref="C47:C49"/>
    <mergeCell ref="D47:D49"/>
    <mergeCell ref="B51:B53"/>
    <mergeCell ref="C51:C53"/>
    <mergeCell ref="D51:D53"/>
    <mergeCell ref="F48:Y48"/>
    <mergeCell ref="F52:Y52"/>
    <mergeCell ref="F49:Y49"/>
    <mergeCell ref="F53:Y53"/>
    <mergeCell ref="AA67:AM67"/>
    <mergeCell ref="AF79:AI79"/>
    <mergeCell ref="AJ70:AM70"/>
    <mergeCell ref="AJ71:AM71"/>
    <mergeCell ref="AJ72:AM72"/>
    <mergeCell ref="AJ73:AM73"/>
    <mergeCell ref="AJ74:AM74"/>
    <mergeCell ref="AJ75:AM75"/>
    <mergeCell ref="AJ76:AM76"/>
    <mergeCell ref="AJ77:AM77"/>
    <mergeCell ref="AJ78:AM78"/>
    <mergeCell ref="AJ79:AM79"/>
    <mergeCell ref="AF75:AI75"/>
    <mergeCell ref="AF76:AI76"/>
    <mergeCell ref="AF77:AI77"/>
    <mergeCell ref="AF78:AI78"/>
    <mergeCell ref="AF74:AI74"/>
    <mergeCell ref="AF70:AI70"/>
    <mergeCell ref="AF71:AI71"/>
    <mergeCell ref="AF72:AI72"/>
    <mergeCell ref="AF73:AI73"/>
    <mergeCell ref="AF68:AI68"/>
  </mergeCells>
  <pageMargins left="0.70866141732283472" right="0.70866141732283472" top="0.74803149606299213" bottom="0.74803149606299213" header="0.31496062992125984" footer="0.31496062992125984"/>
  <pageSetup paperSize="9" scale="42" orientation="portrait" horizontalDpi="4294967293" r:id="rId1"/>
  <headerFooter>
    <oddFooter>&amp;LWeek Ending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CMBL A</vt:lpstr>
      <vt:lpstr>CMBL B</vt:lpstr>
      <vt:lpstr>C&amp;D</vt:lpstr>
      <vt:lpstr>'C&amp;D'!Print_Area</vt:lpstr>
      <vt:lpstr>'CMBL A'!Print_Area</vt:lpstr>
      <vt:lpstr>'CMBL B'!Print_Area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brown</dc:creator>
  <cp:lastModifiedBy>p brown</cp:lastModifiedBy>
  <cp:lastPrinted>2022-08-20T09:55:47Z</cp:lastPrinted>
  <dcterms:created xsi:type="dcterms:W3CDTF">2022-06-01T11:27:36Z</dcterms:created>
  <dcterms:modified xsi:type="dcterms:W3CDTF">2022-08-20T09:56:52Z</dcterms:modified>
</cp:coreProperties>
</file>